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035" documentId="120_S{2AC9BD13-BADA-5192-A53E-5A8FF88502F6}" xr6:coauthVersionLast="47" xr6:coauthVersionMax="47" xr10:uidLastSave="{A2205721-ADAC-4E51-B8F1-C6BA8AA38E4D}"/>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Sheet1" sheetId="10" r:id="rId7"/>
    <sheet name="R6" sheetId="9" r:id="rId8"/>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<sst xmlns="http://schemas.openxmlformats.org/spreadsheetml/2006/main" count="180277" uniqueCount="39123">
  <si>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</si>
  <si>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</si>
  <si>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</si>
  <si>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</si>
  <si>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</si>
  <si>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</si>
  <si>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</si>
  <si>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</si>
  <si>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</si>
  <si>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</si>
  <si>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</si>
  <si>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</si>
  <si>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</si>
  <si>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</si>
  <si>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</si>
  <si>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</si>
  <si>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</si>
  <si>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</si>
  <si>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</si>
  <si>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</si>
  <si>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</si>
  <si>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</si>
  <si>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</si>
  <si>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</si>
  <si>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</si>
  <si>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</si>
  <si>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</si>
  <si>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</si>
  <si>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</si>
  <si>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</si>
  <si>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</si>
  <si>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</si>
  <si>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</si>
  <si>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</si>
  <si>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</si>
  <si>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</si>
  <si>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</si>
  <si>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</si>
  <si>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</si>
  <si>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</si>
  <si>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</si>
  <si>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</si>
  <si>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</si>
  <si>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</si>
  <si>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</si>
  <si>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</si>
  <si>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</si>
  <si>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</si>
  <si>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</si>
  <si>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</si>
  <si>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</si>
  <si>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</si>
  <si>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</si>
  <si>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</si>
  <si>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</si>
  <si>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</si>
  <si>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</si>
  <si>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</si>
  <si>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</si>
  <si>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</si>
  <si>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</si>
  <si>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</si>
  <si>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</si>
  <si>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</si>
  <si>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</si>
  <si>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</si>
  <si>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</si>
  <si>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</si>
  <si>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</si>
  <si>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</si>
  <si>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</si>
  <si>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</si>
  <si>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</si>
  <si>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</si>
  <si>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</si>
  <si>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</si>
  <si>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</si>
  <si>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</si>
  <si>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</si>
  <si>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</si>
  <si>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</si>
  <si>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</si>
  <si>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</si>
  <si>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</si>
  <si>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</si>
  <si>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</si>
  <si>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</si>
  <si>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</si>
  <si>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</si>
  <si>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</si>
  <si>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</si>
  <si>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</si>
  <si>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</si>
  <si>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</si>
  <si>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</si>
  <si>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</si>
  <si>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</si>
  <si>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</si>
  <si>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</si>
  <si>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</si>
  <si>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</si>
  <si>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</si>
  <si>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</si>
  <si>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</si>
  <si>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</si>
  <si>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</si>
  <si>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</si>
  <si>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</si>
  <si>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</si>
  <si>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</si>
  <si>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</si>
  <si>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</si>
  <si>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</si>
  <si>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</si>
  <si>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</si>
  <si>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</si>
  <si>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</si>
  <si>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</si>
  <si>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</si>
  <si>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</si>
  <si>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</si>
  <si>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</si>
  <si>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</si>
  <si>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</si>
  <si>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</si>
  <si>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</si>
  <si>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</si>
  <si>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</si>
  <si>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</si>
  <si>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</si>
  <si>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</si>
  <si>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</si>
  <si>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</si>
  <si>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</si>
  <si>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</si>
  <si>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</si>
  <si>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</si>
  <si>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</si>
  <si>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</si>
  <si>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</si>
  <si>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</si>
  <si>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</si>
  <si>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</si>
  <si>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</si>
  <si>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</si>
  <si>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</si>
  <si>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</si>
  <si>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</si>
  <si>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</si>
  <si>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</si>
  <si>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</si>
  <si>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</si>
  <si>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</si>
  <si>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</si>
  <si>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</si>
  <si>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</si>
  <si>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</si>
  <si>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</si>
  <si>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</si>
  <si>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</si>
  <si>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</si>
  <si>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</si>
  <si>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</si>
  <si>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</si>
  <si>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</si>
  <si>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</si>
  <si>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</si>
  <si>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</si>
  <si>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</si>
  <si>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</si>
  <si>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</si>
  <si>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</si>
  <si>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</si>
  <si>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</si>
  <si>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</si>
  <si>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</si>
  <si>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</si>
  <si>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</si>
  <si>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</si>
  <si>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</si>
  <si>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</si>
  <si>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</si>
  <si>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</si>
  <si>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</si>
  <si>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</si>
  <si>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</si>
  <si>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</si>
  <si>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</si>
  <si>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</si>
  <si>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</si>
  <si>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</si>
  <si>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</si>
  <si>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</si>
  <si>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</si>
  <si>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</si>
  <si>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</si>
  <si>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</si>
  <si>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</si>
  <si>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</si>
  <si>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</si>
  <si>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</si>
  <si>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</si>
  <si>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</si>
  <si>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</si>
  <si>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</si>
  <si>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</si>
  <si>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</si>
  <si>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</si>
  <si>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</si>
  <si>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</si>
  <si>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</si>
  <si>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</si>
  <si>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</si>
  <si>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</si>
  <si>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</si>
  <si>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</si>
  <si>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</si>
  <si>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</si>
  <si>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</si>
  <si>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</si>
  <si>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</si>
  <si>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</si>
  <si>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</si>
  <si>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</si>
  <si>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</si>
  <si>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</si>
  <si>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</si>
  <si>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</si>
  <si>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</si>
  <si>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</si>
  <si>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</si>
  <si>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</si>
  <si>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</si>
  <si>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</si>
  <si>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</si>
  <si>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</si>
  <si>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</si>
  <si>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</si>
  <si>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</si>
  <si>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</si>
  <si>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</si>
  <si>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</si>
  <si>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</si>
  <si>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</si>
  <si>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</si>
  <si>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</si>
  <si>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</si>
  <si>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</si>
  <si>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</si>
  <si>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</si>
  <si>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</si>
  <si>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</si>
  <si>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</si>
  <si>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</si>
  <si>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</si>
  <si>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</si>
  <si>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</si>
  <si>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</si>
  <si>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</si>
  <si>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</si>
  <si>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</si>
  <si>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</si>
  <si>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</si>
  <si>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</si>
  <si>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</si>
  <si>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</si>
  <si>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</si>
  <si>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</si>
  <si>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</si>
  <si>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</si>
  <si>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</si>
  <si>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</si>
  <si>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</si>
  <si>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</si>
  <si>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</si>
  <si>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</si>
  <si>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</si>
  <si>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</si>
  <si>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</si>
  <si>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</si>
  <si>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</si>
  <si>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</si>
  <si>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</si>
  <si>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</si>
  <si>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</si>
  <si>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</si>
  <si>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</si>
  <si>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</si>
  <si>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</si>
  <si>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</si>
  <si>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</si>
  <si>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</si>
  <si>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</si>
  <si>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</si>
  <si>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</si>
  <si>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</si>
  <si>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</si>
  <si>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</si>
  <si>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</si>
  <si>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</si>
  <si>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</si>
  <si>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</si>
  <si>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</si>
  <si>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</si>
  <si>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</si>
  <si>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</si>
  <si>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</si>
  <si>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</si>
  <si>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</si>
  <si>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</si>
  <si>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</si>
  <si>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</si>
  <si>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</si>
  <si>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</si>
  <si>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</si>
  <si>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</si>
  <si>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</si>
  <si>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</si>
  <si>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</si>
  <si>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</si>
  <si>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</si>
  <si>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</si>
  <si>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</si>
  <si>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</si>
  <si>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</si>
  <si>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</si>
  <si>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</si>
  <si>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</si>
  <si>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</si>
  <si>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</si>
  <si>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</si>
  <si>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</si>
  <si>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</si>
  <si>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</si>
  <si>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</si>
  <si>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</si>
  <si>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</si>
  <si>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</si>
  <si>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</si>
  <si>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</si>
  <si>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</si>
  <si>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</si>
  <si>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</si>
  <si>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</si>
  <si>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</si>
  <si>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</si>
  <si>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</si>
  <si>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</si>
  <si>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</si>
  <si>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</si>
  <si>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</si>
  <si>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</si>
  <si>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</si>
  <si>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</si>
  <si>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</si>
  <si>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</si>
  <si>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</si>
  <si>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</si>
  <si>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</si>
  <si>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</si>
  <si>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</si>
  <si>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</si>
  <si>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</si>
  <si>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</si>
  <si>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</si>
  <si>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</si>
  <si>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</si>
  <si>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</si>
  <si>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</si>
  <si>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</si>
  <si>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</si>
  <si>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</si>
  <si>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</si>
  <si>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</si>
  <si>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</si>
  <si>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</si>
  <si>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</si>
  <si>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</si>
  <si>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</si>
  <si>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</si>
  <si>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</si>
  <si>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</si>
  <si>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</si>
  <si>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</si>
  <si>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</si>
  <si>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</si>
  <si>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</si>
  <si>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</si>
  <si>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</si>
  <si>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</si>
  <si>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</si>
  <si>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</si>
  <si>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</si>
  <si>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</si>
  <si>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</si>
  <si>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</si>
  <si>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</si>
  <si>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</si>
  <si>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</si>
  <si>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</si>
  <si>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</si>
  <si>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</si>
  <si>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</si>
  <si>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</si>
  <si>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</si>
  <si>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</si>
  <si>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</si>
  <si>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</si>
  <si>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</si>
  <si>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</si>
  <si>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</si>
  <si>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</si>
  <si>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</si>
  <si>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</si>
  <si>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</si>
  <si>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</si>
  <si>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</si>
  <si>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</si>
  <si>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</si>
  <si>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</si>
  <si>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</si>
  <si>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</si>
  <si>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</si>
  <si>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</si>
  <si>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</si>
  <si>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</si>
  <si>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</si>
  <si>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</si>
  <si>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</si>
  <si>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</si>
  <si>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</si>
  <si>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</si>
  <si>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</si>
  <si>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</si>
  <si>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</si>
  <si>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</si>
  <si>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</si>
  <si>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</si>
  <si>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</si>
  <si>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</si>
  <si>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</si>
  <si>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</si>
  <si>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</si>
  <si>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</si>
  <si>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</si>
  <si>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</si>
  <si>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</si>
  <si>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</si>
  <si>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</si>
  <si>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</si>
  <si>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</si>
  <si>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</si>
  <si>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</si>
  <si>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</si>
  <si>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</si>
  <si>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</si>
  <si>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</si>
  <si>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</si>
  <si>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</si>
  <si>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</si>
  <si>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</si>
  <si>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</si>
  <si>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</si>
  <si>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</si>
  <si>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</si>
  <si>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</si>
  <si>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</si>
  <si>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</si>
  <si>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</si>
  <si>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</si>
  <si>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</si>
  <si>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</si>
  <si>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</si>
  <si>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</si>
  <si>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</si>
  <si>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</si>
  <si>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</si>
  <si>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</si>
  <si>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</si>
  <si>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</si>
  <si>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</si>
  <si>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</si>
  <si>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</si>
  <si>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</si>
  <si>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</si>
  <si>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</si>
  <si>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</si>
  <si>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</si>
  <si>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</si>
  <si>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</si>
  <si>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</si>
  <si>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</si>
  <si>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</si>
  <si>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</si>
  <si>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</si>
  <si>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</si>
  <si>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</si>
  <si>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</si>
  <si>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</si>
  <si>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</si>
  <si>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</si>
  <si>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</si>
  <si>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</si>
  <si>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</si>
  <si>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</si>
  <si>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</si>
  <si>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</si>
  <si>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</si>
  <si>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</si>
  <si>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</si>
  <si>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</si>
  <si>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</si>
  <si>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</si>
  <si>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</si>
  <si>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</si>
  <si>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</si>
  <si>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</si>
  <si>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</si>
  <si>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</si>
  <si>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</si>
  <si>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</si>
  <si>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</si>
  <si>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</si>
  <si>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</si>
  <si>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</si>
  <si>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</si>
  <si>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</si>
  <si>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</si>
  <si>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</si>
  <si>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</si>
  <si>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</si>
  <si>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</si>
  <si>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</si>
  <si>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</si>
  <si>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</si>
  <si>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</si>
  <si>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</si>
  <si>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</si>
  <si>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</si>
  <si>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</si>
  <si>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</si>
  <si>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</si>
  <si>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</si>
  <si>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</si>
  <si>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</si>
  <si>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</si>
  <si>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</si>
  <si>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</si>
  <si>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</si>
  <si>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</si>
  <si>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</si>
  <si>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</si>
  <si>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</si>
  <si>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</si>
  <si>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</si>
  <si>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</si>
  <si>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</si>
  <si>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</si>
  <si>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</si>
  <si>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</si>
  <si>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</si>
  <si>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</si>
  <si>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</si>
  <si>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</si>
  <si>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</si>
  <si>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</si>
  <si>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</si>
  <si>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</si>
  <si>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</si>
  <si>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</si>
  <si>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</si>
  <si>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</si>
  <si>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</si>
  <si>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</si>
  <si>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</si>
  <si>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</si>
  <si>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</si>
  <si>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</si>
  <si>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</si>
  <si>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</si>
  <si>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</si>
  <si>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</si>
  <si>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</si>
  <si>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</si>
  <si>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</si>
  <si>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</si>
  <si>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</si>
  <si>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</si>
  <si>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</si>
  <si>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</si>
  <si>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</si>
  <si>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</si>
  <si>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</si>
  <si>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</si>
  <si>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</si>
  <si>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</si>
  <si>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</si>
  <si>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</si>
  <si>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</si>
  <si>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</si>
  <si>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</si>
  <si>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</si>
  <si>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</si>
  <si>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</si>
  <si>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</si>
  <si>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</si>
  <si>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</si>
  <si>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</si>
  <si>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</si>
  <si>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</si>
  <si>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</si>
  <si>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</si>
  <si>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</si>
  <si>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</si>
  <si>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</si>
  <si>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</si>
  <si>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</si>
  <si>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</si>
  <si>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</si>
  <si>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</si>
  <si>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</si>
  <si>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</si>
  <si>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</si>
  <si>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</si>
  <si>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</si>
  <si>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</si>
  <si>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</si>
  <si>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</si>
  <si>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</si>
  <si>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</si>
  <si>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</si>
  <si>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</si>
  <si>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</si>
  <si>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</si>
  <si>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</si>
  <si>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</si>
  <si>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</si>
  <si>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</si>
  <si>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</si>
  <si>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</si>
  <si>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</si>
  <si>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</si>
  <si>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</si>
  <si>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</si>
  <si>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</si>
  <si>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</si>
  <si>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</si>
  <si>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</si>
  <si>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</si>
  <si>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</si>
  <si>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</si>
  <si>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</si>
  <si>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</si>
  <si>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</si>
  <si>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</si>
  <si>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</si>
  <si>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</si>
  <si>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</si>
  <si>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</si>
  <si>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</si>
  <si>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</si>
  <si>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</si>
  <si>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</si>
  <si>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</si>
  <si>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</si>
  <si>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</si>
  <si>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</si>
  <si>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</si>
  <si>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</si>
  <si>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</si>
  <si>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</si>
  <si>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</si>
  <si>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</si>
  <si>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</si>
  <si>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</si>
  <si>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</si>
  <si>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</si>
  <si>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</si>
  <si>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</si>
  <si>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</si>
  <si>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</si>
  <si>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</si>
  <si>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</si>
  <si>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</si>
  <si>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</si>
  <si>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</si>
  <si>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</si>
  <si>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</si>
  <si>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</si>
  <si>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</si>
  <si>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</si>
  <si>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</si>
  <si>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</si>
  <si>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</si>
  <si>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</si>
  <si>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</si>
  <si>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</si>
  <si>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</si>
  <si>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</si>
  <si>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</si>
  <si>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</si>
  <si>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</si>
  <si>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</si>
  <si>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</si>
  <si>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</si>
  <si>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</si>
  <si>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</si>
  <si>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</si>
  <si>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</si>
  <si>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</si>
  <si>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</si>
  <si>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</si>
  <si>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</si>
  <si>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</si>
  <si>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</si>
  <si>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</si>
  <si>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</si>
  <si>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</si>
  <si>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</si>
  <si>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</si>
  <si>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</si>
  <si>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</si>
  <si>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</si>
  <si>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</si>
  <si>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</si>
  <si>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</si>
  <si>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</si>
  <si>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</si>
  <si>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</si>
  <si>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</si>
  <si>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</si>
  <si>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</si>
  <si>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</si>
  <si>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</si>
  <si>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</si>
  <si>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</si>
  <si>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</si>
  <si>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</si>
  <si>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</si>
  <si>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</si>
  <si>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</si>
  <si>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</si>
  <si>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</si>
  <si>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</si>
  <si>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</si>
  <si>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</si>
  <si>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</si>
  <si>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</si>
  <si>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</si>
  <si>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</si>
  <si>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</si>
  <si>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</si>
  <si>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</si>
  <si>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</si>
  <si>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</si>
  <si>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</si>
  <si>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</si>
  <si>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</si>
  <si>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</si>
  <si>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</si>
  <si>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</si>
  <si>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</si>
  <si>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</si>
  <si>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</si>
  <si>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</si>
  <si>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</si>
  <si>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</si>
  <si>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</si>
  <si>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</si>
  <si>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</si>
  <si>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</si>
  <si>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</si>
  <si>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</si>
  <si>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</si>
  <si>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</si>
  <si>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</si>
  <si>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</si>
  <si>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</si>
  <si>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</si>
  <si>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</si>
  <si>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</si>
  <si>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</si>
  <si>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</si>
  <si>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</si>
  <si>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</si>
  <si>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</si>
  <si>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</si>
  <si>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</si>
  <si>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</si>
  <si>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</si>
  <si>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</si>
  <si>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</si>
  <si>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</si>
  <si>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</si>
  <si>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</si>
  <si>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</si>
  <si>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</si>
  <si>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</si>
  <si>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</si>
  <si>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</si>
  <si>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</si>
  <si>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</si>
  <si>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</si>
  <si>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</si>
  <si>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</si>
  <si>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</si>
  <si>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</si>
  <si>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</si>
  <si>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</si>
  <si>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</si>
  <si>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</si>
  <si>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</si>
  <si>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</si>
  <si>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</si>
  <si>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</si>
  <si>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</si>
  <si>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</si>
  <si>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</si>
  <si>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</si>
  <si>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</si>
  <si>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</si>
  <si>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</si>
  <si>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</si>
  <si>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</si>
  <si>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</si>
  <si>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</si>
  <si>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</si>
  <si>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</si>
  <si>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</si>
  <si>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</si>
  <si>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</si>
  <si>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</si>
  <si>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</si>
  <si>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</si>
  <si>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</si>
  <si>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</si>
  <si>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</si>
  <si>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</si>
  <si>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</si>
  <si>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</si>
  <si>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</si>
  <si>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</si>
  <si>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</si>
  <si>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</si>
  <si>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</si>
  <si>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</si>
  <si>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</si>
  <si>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</si>
  <si>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</si>
  <si>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</si>
  <si>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</si>
  <si>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</si>
  <si>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</si>
  <si>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</si>
  <si>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</si>
  <si>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</si>
  <si>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</si>
  <si>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</si>
  <si>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</si>
  <si>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</si>
  <si>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</si>
  <si>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</si>
  <si>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</si>
  <si>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</si>
  <si>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</si>
  <si>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</si>
  <si>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</si>
  <si>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</si>
  <si>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</si>
  <si>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</si>
  <si>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</si>
  <si>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</si>
  <si>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</si>
  <si>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</si>
  <si>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</si>
  <si>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</si>
  <si>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</si>
  <si>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</si>
  <si>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</si>
  <si>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</si>
  <si>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</si>
  <si>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</si>
  <si>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</si>
  <si>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</si>
  <si>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</si>
  <si>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</si>
  <si>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</si>
  <si>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</si>
  <si>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</si>
  <si>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</si>
  <si>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</si>
  <si>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</si>
  <si>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</si>
  <si>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</si>
  <si>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</si>
  <si>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</si>
  <si>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</si>
  <si>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</si>
  <si>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</si>
  <si>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</si>
  <si>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</si>
  <si>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</si>
  <si>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</si>
  <si>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</si>
  <si>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</si>
  <si>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</si>
  <si>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</si>
  <si>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</si>
  <si>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</si>
  <si>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</si>
  <si>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</si>
  <si>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</si>
  <si>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</si>
  <si>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</si>
  <si>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</si>
  <si>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</si>
  <si>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</si>
  <si>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</si>
  <si>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</si>
  <si>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</si>
  <si>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</si>
  <si>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</si>
  <si>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</si>
  <si>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</si>
  <si>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</si>
  <si>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</si>
  <si>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</si>
  <si>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</si>
  <si>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</si>
  <si>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</si>
  <si>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</si>
  <si>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</si>
  <si>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</si>
  <si>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</si>
  <si>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</si>
  <si>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</si>
  <si>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</si>
  <si>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</si>
  <si>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</si>
  <si>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</si>
  <si>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</si>
  <si>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</si>
  <si>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</si>
  <si>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</si>
  <si>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</si>
  <si>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</si>
  <si>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</si>
  <si>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</si>
  <si>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</si>
  <si>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</si>
  <si>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</si>
  <si>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</si>
  <si>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</si>
  <si>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</si>
  <si>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</si>
  <si>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</si>
  <si>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</si>
  <si>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</si>
  <si>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</si>
  <si>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</si>
  <si>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</si>
  <si>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</si>
  <si>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</si>
  <si>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</si>
  <si>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</si>
  <si>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</si>
  <si>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</si>
  <si>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</si>
  <si>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</si>
  <si>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</si>
  <si>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</si>
  <si>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</si>
  <si>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</si>
  <si>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</si>
  <si>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</si>
  <si>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</si>
  <si>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</si>
  <si>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</si>
  <si>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</si>
  <si>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</si>
  <si>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</si>
  <si>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</si>
  <si>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</si>
  <si>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</si>
  <si>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</si>
  <si>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</si>
  <si>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</si>
  <si>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</si>
  <si>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</si>
  <si>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</si>
  <si>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</si>
  <si>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</si>
  <si>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</si>
  <si>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</si>
  <si>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</si>
  <si>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</si>
  <si>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</si>
  <si>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</si>
  <si>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</si>
  <si>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</si>
  <si>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</si>
  <si>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</si>
  <si>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</si>
  <si>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</si>
  <si>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</si>
  <si>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</si>
  <si>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</si>
  <si>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</si>
  <si>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</si>
  <si>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</si>
  <si>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</si>
  <si>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</si>
  <si>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</si>
  <si>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</si>
  <si>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</si>
  <si>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</si>
  <si>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</si>
  <si>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</si>
  <si>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</si>
  <si>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</si>
  <si>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</si>
  <si>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</si>
  <si>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</si>
  <si>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</si>
  <si>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</si>
  <si>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</si>
  <si>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</si>
  <si>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</si>
  <si>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</si>
  <si>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</si>
  <si>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</si>
  <si>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</si>
  <si>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</si>
  <si>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</si>
  <si>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</si>
  <si>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</si>
  <si>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</si>
  <si>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</si>
  <si>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</si>
  <si>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</si>
  <si>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</si>
  <si>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</si>
  <si>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</si>
  <si>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</si>
  <si>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</si>
  <si>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</si>
  <si>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</si>
  <si>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</si>
  <si>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</si>
  <si>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</si>
  <si>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</si>
  <si>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</si>
  <si>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</si>
  <si>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</si>
  <si>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</si>
  <si>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</si>
  <si>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</si>
  <si>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</si>
  <si>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</si>
  <si>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</si>
  <si>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</si>
  <si>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</si>
  <si>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</si>
  <si>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</si>
  <si>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</si>
  <si>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</si>
  <si>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</si>
  <si>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</si>
  <si>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</si>
  <si>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</si>
  <si>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</si>
  <si>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</si>
  <si>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</si>
  <si>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</si>
  <si>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</si>
  <si>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</si>
  <si>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</si>
  <si>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</si>
  <si>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</si>
  <si>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</si>
  <si>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</si>
  <si>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</si>
  <si>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</si>
  <si>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</si>
  <si>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</si>
  <si>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</si>
  <si>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</si>
  <si>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</si>
  <si>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</si>
  <si>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</si>
  <si>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</si>
  <si>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</si>
  <si>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</si>
  <si>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</si>
  <si>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</si>
  <si>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</si>
  <si>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</si>
  <si>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</si>
  <si>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</si>
  <si>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</si>
  <si>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</si>
  <si>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</si>
  <si>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</si>
  <si>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</si>
  <si>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</si>
  <si>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</si>
  <si>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</si>
  <si>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</si>
  <si>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</si>
  <si>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</si>
  <si>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</si>
  <si>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</si>
  <si>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</si>
  <si>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</si>
  <si>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</si>
  <si>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</si>
  <si>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</si>
  <si>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</si>
  <si>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</si>
  <si>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</si>
  <si>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</si>
  <si>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</si>
  <si>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</si>
  <si>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</si>
  <si>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</si>
  <si>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</si>
  <si>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</si>
  <si>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</si>
  <si>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</si>
  <si>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</si>
  <si>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</si>
  <si>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</si>
  <si>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</si>
  <si>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</si>
  <si>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</si>
  <si>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</si>
  <si>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</si>
  <si>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</si>
  <si>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</si>
  <si>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</si>
  <si>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</si>
  <si>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</si>
  <si>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</si>
  <si>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</si>
  <si>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</si>
  <si>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</si>
  <si>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</si>
  <si>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</si>
  <si>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</si>
  <si>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</si>
  <si>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</si>
  <si>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</si>
  <si>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</si>
  <si>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</si>
  <si>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</si>
  <si>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</si>
  <si>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</si>
  <si>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</si>
  <si>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</si>
  <si>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</si>
  <si>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</si>
  <si>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</si>
  <si>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</si>
  <si>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</si>
  <si>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</si>
  <si>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</si>
  <si>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</si>
  <si>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</si>
  <si>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</si>
  <si>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</si>
  <si>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</si>
  <si>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</si>
  <si>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</si>
  <si>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</si>
  <si>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</si>
  <si>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</si>
  <si>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</si>
  <si>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</si>
  <si>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</si>
  <si>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</si>
  <si>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</si>
  <si>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</si>
  <si>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</si>
  <si>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</si>
  <si>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</si>
  <si>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</si>
  <si>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</si>
  <si>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</si>
  <si>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</si>
  <si>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</si>
  <si>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</si>
  <si>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</si>
  <si>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</si>
  <si>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</si>
  <si>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</si>
  <si>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</si>
  <si>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</si>
  <si>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</si>
  <si>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</si>
  <si>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</si>
  <si>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</si>
  <si>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</si>
  <si>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</si>
  <si>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</si>
  <si>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</si>
  <si>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</si>
  <si>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</si>
  <si>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</si>
  <si>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</si>
  <si>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</si>
  <si>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</si>
  <si>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</si>
  <si>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</si>
  <si>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</si>
  <si>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</si>
  <si>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</si>
  <si>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</si>
  <si>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</si>
  <si>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</si>
  <si>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</si>
  <si>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</si>
  <si>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</si>
  <si>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</si>
  <si>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</si>
  <si>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</si>
  <si>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</si>
  <si>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</si>
  <si>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</si>
  <si>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</si>
  <si>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</si>
  <si>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</si>
  <si>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</si>
  <si>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</si>
  <si>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</si>
  <si>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</si>
  <si>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</si>
  <si>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</si>
  <si>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</si>
  <si>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</si>
  <si>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</si>
  <si>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</si>
  <si>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</si>
  <si>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</si>
  <si>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</si>
  <si>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</si>
  <si>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</si>
  <si>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</si>
  <si>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</si>
  <si>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</si>
  <si>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</si>
  <si>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</si>
  <si>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</si>
  <si>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</si>
  <si>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</si>
  <si>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</si>
  <si>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</si>
  <si>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</si>
  <si>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</si>
  <si>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</si>
  <si>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</si>
  <si>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</si>
  <si>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</si>
  <si>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</si>
  <si>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</si>
  <si>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</si>
  <si>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</si>
  <si>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</si>
  <si>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</si>
  <si>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</si>
  <si>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</si>
  <si>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</si>
  <si>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</si>
  <si>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</si>
  <si>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</si>
  <si>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</si>
  <si>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</si>
  <si>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</si>
  <si>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</si>
  <si>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</si>
  <si>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</si>
  <si>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</si>
  <si>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</si>
  <si>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</si>
  <si>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</si>
  <si>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</si>
  <si>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</si>
  <si>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</si>
  <si>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</si>
  <si>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</si>
  <si>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</si>
  <si>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</si>
  <si>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</si>
  <si>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</si>
  <si>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</si>
  <si>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</si>
  <si>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</si>
  <si>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</si>
  <si>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</si>
  <si>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</si>
  <si>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</si>
  <si>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</si>
  <si>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</si>
  <si>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</si>
  <si>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</si>
  <si>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</si>
  <si>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</si>
  <si>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</si>
  <si>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</si>
  <si>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</si>
  <si>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</si>
  <si>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</si>
  <si>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</si>
  <si>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</si>
  <si>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</si>
  <si>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</si>
  <si>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</si>
  <si>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</si>
  <si>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</si>
  <si>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</si>
  <si>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</si>
  <si>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</si>
  <si>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</si>
  <si>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</si>
  <si>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</si>
  <si>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</si>
  <si>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</si>
  <si>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</si>
  <si>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</si>
  <si>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</si>
  <si>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</si>
  <si>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</si>
  <si>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</si>
  <si>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</si>
  <si>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</si>
  <si>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</si>
  <si>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</si>
  <si>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</si>
  <si>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</si>
  <si>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</si>
  <si>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</si>
  <si>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</si>
  <si>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</si>
  <si>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</si>
  <si>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</si>
  <si>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</si>
  <si>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</si>
  <si>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</si>
  <si>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</si>
  <si>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</si>
  <si>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</si>
  <si>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</si>
  <si>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</si>
  <si>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</si>
  <si>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</si>
  <si>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</si>
  <si>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</si>
  <si>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</si>
  <si>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</si>
  <si>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</si>
  <si>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</si>
  <si>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</si>
  <si>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</si>
  <si>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</si>
  <si>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</si>
  <si>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</si>
  <si>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</si>
  <si>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</si>
  <si>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</si>
  <si>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</si>
  <si>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</si>
  <si>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</si>
  <si>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</si>
  <si>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</si>
  <si>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</si>
  <si>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</si>
  <si>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</si>
  <si>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</si>
  <si>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</si>
  <si>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</si>
  <si>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</si>
  <si>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</si>
  <si>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</si>
  <si>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</si>
  <si>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</si>
  <si>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</si>
  <si>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</si>
  <si>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</si>
  <si>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</si>
  <si>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</si>
  <si>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</si>
  <si>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</si>
  <si>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</si>
  <si>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</si>
  <si>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</si>
  <si>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</si>
  <si>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</si>
  <si>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</si>
  <si>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</si>
  <si>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</si>
  <si>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</si>
  <si>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</si>
  <si>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</si>
  <si>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</si>
  <si>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</si>
  <si>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</si>
  <si>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</si>
  <si>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</si>
  <si>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</si>
  <si>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</si>
  <si>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</si>
  <si>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</si>
  <si>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</si>
  <si>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</si>
  <si>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</si>
  <si>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</si>
  <si>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</si>
  <si>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</si>
  <si>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</si>
  <si>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</si>
  <si>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</si>
  <si>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</si>
  <si>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</si>
  <si>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</si>
  <si>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</si>
  <si>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</si>
  <si>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</si>
  <si>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</si>
  <si>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</si>
  <si>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</si>
  <si>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</si>
  <si>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</si>
  <si>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</si>
  <si>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</si>
  <si>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</si>
  <si>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</si>
  <si>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</si>
  <si>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</si>
  <si>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</si>
  <si>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</si>
  <si>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</si>
  <si>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</si>
  <si>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</si>
  <si>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</si>
  <si>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</si>
  <si>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</si>
  <si>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</si>
  <si>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</si>
  <si>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</si>
  <si>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</si>
  <si>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</si>
  <si>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</si>
  <si>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</si>
  <si>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</si>
  <si>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</si>
  <si>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</si>
  <si>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</si>
  <si>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</si>
  <si>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</si>
  <si>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</si>
  <si>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</si>
  <si>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</si>
  <si>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</si>
  <si>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</si>
  <si>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</si>
  <si>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</si>
  <si>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</si>
  <si>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</si>
  <si>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</si>
  <si>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</si>
  <si>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</si>
  <si>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</si>
  <si>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</si>
  <si>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</si>
  <si>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</si>
  <si>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</si>
  <si>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</si>
  <si>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</si>
  <si>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</si>
  <si>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</si>
  <si>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</si>
  <si>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</si>
  <si>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</si>
  <si>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</si>
  <si>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</si>
  <si>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</si>
  <si>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</si>
  <si>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</si>
  <si>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</si>
  <si>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</si>
  <si>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</si>
  <si>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</si>
  <si>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</si>
  <si>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</si>
  <si>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</si>
  <si>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</si>
  <si>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</si>
  <si>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</si>
  <si>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</si>
  <si>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</si>
  <si>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</si>
  <si>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</si>
  <si>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</si>
  <si>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</si>
  <si>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</si>
  <si>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</si>
  <si>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</si>
  <si>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</si>
  <si>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</si>
  <si>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</si>
  <si>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</si>
  <si>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</si>
  <si>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</si>
  <si>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</si>
  <si>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</si>
  <si>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</si>
  <si>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</si>
  <si>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</si>
  <si>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</si>
  <si>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</si>
  <si>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</si>
  <si>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</si>
  <si>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</si>
  <si>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</si>
  <si>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</si>
  <si>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</si>
  <si>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</si>
  <si>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</si>
  <si>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</si>
  <si>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</si>
  <si>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</si>
  <si>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</si>
  <si>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</si>
  <si>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</si>
  <si>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</si>
  <si>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</si>
  <si>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</si>
  <si>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</si>
  <si>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</si>
  <si>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</si>
  <si>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</si>
  <si>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</si>
  <si>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</si>
  <si>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</si>
  <si>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</si>
  <si>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</si>
  <si>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</si>
  <si>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</si>
  <si>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</si>
  <si>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</si>
  <si>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</si>
  <si>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</si>
  <si>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</si>
  <si>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</si>
  <si>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</si>
  <si>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</si>
  <si>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</si>
  <si>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</si>
  <si>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</si>
  <si>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</si>
  <si>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</si>
  <si>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</si>
  <si>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</si>
  <si>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</si>
  <si>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</si>
  <si>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</si>
  <si>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</si>
  <si>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</si>
  <si>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</si>
  <si>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</si>
  <si>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</si>
  <si>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</si>
  <si>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</si>
  <si>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</si>
  <si>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</si>
  <si>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</si>
  <si>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</si>
  <si>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</si>
  <si>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</si>
  <si>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</si>
  <si>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</si>
  <si>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</si>
  <si>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</si>
  <si>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</si>
  <si>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</si>
  <si>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</si>
  <si>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</si>
  <si>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</si>
  <si>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</si>
  <si>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</si>
  <si>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</si>
  <si>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</si>
  <si>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</si>
  <si>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</si>
  <si>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</si>
  <si>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</si>
  <si>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</si>
  <si>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</si>
  <si>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</si>
  <si>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</si>
  <si>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</si>
  <si>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</si>
  <si>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</si>
  <si>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</si>
  <si>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</si>
  <si>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</si>
  <si>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</si>
  <si>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</si>
  <si>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</si>
  <si>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</si>
  <si>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</si>
  <si>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</si>
  <si>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</si>
  <si>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</si>
  <si>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</si>
  <si>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</si>
  <si>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</si>
  <si>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</si>
  <si>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</si>
  <si>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</si>
  <si>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</si>
  <si>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</si>
  <si>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</si>
  <si>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</si>
  <si>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</si>
  <si>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</si>
  <si>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</si>
  <si>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</si>
  <si>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</si>
  <si>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</si>
  <si>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</si>
  <si>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</si>
  <si>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</si>
  <si>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</si>
  <si>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</si>
  <si>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</si>
  <si>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</si>
  <si>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</si>
  <si>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</si>
  <si>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</si>
  <si>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</si>
  <si>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</si>
  <si>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</si>
  <si>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</si>
  <si>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</si>
  <si>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</si>
  <si>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</si>
  <si>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</si>
  <si>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</si>
  <si>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</si>
  <si>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</si>
  <si>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</si>
  <si>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</si>
  <si>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</si>
  <si>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</si>
  <si>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</si>
  <si>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</si>
  <si>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</si>
  <si>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</si>
  <si>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</si>
  <si>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</si>
  <si>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</si>
  <si>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</si>
  <si>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</si>
  <si>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</si>
  <si>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</si>
  <si>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</si>
  <si>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</si>
  <si>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</si>
  <si>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</si>
  <si>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</si>
  <si>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</si>
  <si>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</si>
  <si>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</si>
  <si>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</si>
  <si>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</si>
  <si>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</si>
  <si>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</si>
  <si>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</si>
  <si>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</si>
  <si>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</si>
  <si>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</si>
  <si>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</si>
  <si>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</si>
  <si>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</si>
  <si>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</si>
  <si>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</si>
  <si>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</si>
  <si>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</si>
  <si>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</si>
  <si>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</si>
  <si>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</si>
  <si>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</si>
  <si>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</si>
  <si>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</si>
  <si>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</si>
  <si>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</si>
  <si>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</si>
  <si>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</si>
  <si>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</si>
  <si>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</si>
  <si>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</si>
  <si>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</si>
  <si>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</si>
  <si>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</si>
  <si>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</si>
  <si>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</si>
  <si>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</si>
  <si>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</si>
  <si>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</si>
  <si>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</si>
  <si>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</si>
  <si>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</si>
  <si>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</si>
  <si>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</si>
  <si>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</si>
  <si>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</si>
  <si>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</si>
  <si>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</si>
  <si>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</si>
  <si>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</si>
  <si>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</si>
  <si>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</si>
  <si>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</si>
  <si>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</si>
  <si>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</si>
  <si>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</si>
  <si>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</si>
  <si>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</si>
  <si>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</si>
  <si>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</si>
  <si>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</si>
  <si>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</si>
  <si>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</si>
  <si>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</si>
  <si>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</si>
  <si>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</si>
  <si>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</si>
  <si>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</si>
  <si>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</si>
  <si>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</si>
  <si>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</si>
  <si>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</si>
  <si>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</si>
  <si>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</si>
  <si>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</si>
  <si>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</si>
  <si>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</si>
  <si>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</si>
  <si>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</si>
  <si>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</si>
  <si>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</si>
  <si>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</si>
  <si>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</si>
  <si>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</si>
  <si>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</si>
  <si>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</si>
  <si>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</si>
  <si>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</si>
  <si>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</si>
  <si>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</si>
  <si>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</si>
  <si>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</si>
  <si>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</si>
  <si>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</si>
  <si>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</si>
  <si>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</si>
  <si>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</si>
  <si>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</si>
  <si>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</si>
  <si>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</si>
  <si>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</si>
  <si>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</si>
  <si>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</si>
  <si>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</si>
  <si>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</si>
  <si>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</si>
  <si>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</si>
  <si>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</si>
  <si>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</si>
  <si>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</si>
  <si>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</si>
  <si>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</si>
  <si>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</si>
  <si>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</si>
  <si>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</si>
  <si>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</si>
  <si>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</si>
  <si>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</si>
  <si>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</si>
  <si>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</si>
  <si>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</si>
  <si>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</si>
  <si>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</si>
  <si>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</si>
  <si>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</si>
  <si>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</si>
  <si>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</si>
  <si>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</si>
  <si>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</si>
  <si>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</si>
  <si>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</si>
  <si>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</si>
  <si>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</si>
  <si>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</si>
  <si>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</si>
  <si>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</si>
  <si>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</si>
  <si>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</si>
  <si>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</si>
  <si>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</si>
  <si>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</si>
  <si>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</si>
  <si>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</si>
  <si>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</si>
  <si>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</si>
  <si>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</si>
  <si>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</si>
  <si>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</si>
  <si>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</si>
  <si>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</si>
  <si>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</si>
  <si>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</si>
  <si>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</si>
  <si>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</si>
  <si>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</si>
  <si>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</si>
  <si>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</si>
  <si>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</si>
  <si>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</si>
  <si>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</si>
  <si>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</si>
  <si>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</si>
  <si>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</si>
  <si>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</si>
  <si>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</si>
  <si>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</si>
  <si>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</si>
  <si>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</si>
  <si>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</si>
  <si>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</si>
  <si>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</si>
  <si>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</si>
  <si>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</si>
  <si>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</si>
  <si>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</si>
  <si>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</si>
  <si>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</si>
  <si>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</si>
  <si>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</si>
  <si>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</si>
  <si>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</si>
  <si>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</si>
  <si>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</si>
  <si>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</si>
  <si>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</si>
  <si>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</si>
  <si>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</si>
  <si>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</si>
  <si>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</si>
  <si>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</si>
  <si>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</si>
  <si>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</si>
  <si>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</si>
  <si>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</si>
  <si>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</si>
  <si>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</si>
  <si>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</si>
  <si>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</si>
  <si>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</si>
  <si>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</si>
  <si>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</si>
  <si>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</si>
  <si>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</si>
  <si>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</si>
  <si>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</si>
  <si>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</si>
  <si>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</si>
  <si>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</si>
  <si>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</si>
  <si>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</si>
  <si>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</si>
  <si>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</si>
  <si>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</si>
  <si>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</si>
  <si>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</si>
  <si>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</si>
  <si>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</si>
  <si>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</si>
  <si>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</si>
  <si>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</si>
  <si>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</si>
  <si>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</si>
  <si>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</si>
  <si>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</si>
  <si>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</si>
  <si>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</si>
  <si>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</si>
  <si>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</si>
  <si>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</si>
  <si>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</si>
  <si>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</si>
  <si>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</si>
  <si>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</si>
  <si>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</si>
  <si>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</si>
  <si>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</si>
  <si>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</si>
  <si>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</si>
  <si>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</si>
  <si>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</si>
  <si>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</si>
  <si>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</si>
  <si>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</si>
  <si>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</si>
  <si>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</si>
  <si>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</si>
  <si>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</si>
  <si>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</si>
  <si>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</si>
  <si>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</si>
  <si>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</si>
  <si>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</si>
  <si>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</si>
  <si>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</si>
  <si>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</si>
  <si>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</si>
  <si>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</si>
  <si>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</si>
  <si>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</si>
  <si>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</si>
  <si>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</si>
  <si>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</si>
  <si>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</si>
  <si>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</si>
  <si>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</si>
  <si>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</si>
  <si>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</si>
  <si>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</si>
  <si>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</si>
  <si>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</si>
  <si>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</si>
  <si>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</si>
  <si>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</si>
  <si>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</si>
  <si>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</si>
  <si>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</si>
  <si>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</si>
  <si>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</si>
  <si>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</si>
  <si>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</si>
  <si>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</si>
  <si>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</si>
  <si>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</si>
  <si>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</si>
  <si>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</si>
  <si>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</si>
  <si>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</si>
  <si>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</si>
  <si>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</si>
  <si>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</si>
  <si>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</si>
  <si>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</si>
  <si>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</si>
  <si>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</si>
  <si>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</si>
  <si>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</si>
  <si>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</si>
  <si>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</si>
  <si>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</si>
  <si>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</si>
  <si>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</si>
  <si>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</si>
  <si>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</si>
  <si>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</si>
  <si>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</si>
  <si>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</si>
  <si>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</si>
  <si>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</si>
  <si>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</si>
  <si>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</si>
  <si>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</si>
  <si>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</si>
  <si>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</si>
  <si>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</si>
  <si>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</si>
  <si>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</si>
  <si>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</si>
  <si>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</si>
  <si>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</si>
  <si>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</si>
  <si>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</si>
  <si>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</si>
  <si>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</si>
  <si>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</si>
  <si>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</si>
  <si>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</si>
  <si>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</si>
  <si>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</si>
  <si>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</si>
  <si>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</si>
  <si>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</si>
  <si>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</si>
  <si>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</si>
  <si>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</si>
  <si>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</si>
  <si>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</si>
  <si>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</si>
  <si>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</si>
  <si>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</si>
  <si>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</si>
  <si>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</si>
  <si>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</si>
  <si>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</si>
  <si>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</si>
  <si>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</si>
  <si>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</si>
  <si>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</si>
  <si>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</si>
  <si>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</si>
  <si>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</si>
  <si>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</si>
  <si>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</si>
  <si>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</si>
  <si>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</si>
  <si>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</si>
  <si>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</si>
  <si>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</si>
  <si>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</si>
  <si>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</si>
  <si>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</si>
  <si>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</si>
  <si>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</si>
  <si>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</si>
  <si>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</si>
  <si>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</si>
  <si>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</si>
  <si>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</si>
  <si>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</si>
  <si>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</si>
  <si>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</si>
  <si>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</si>
  <si>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</si>
  <si>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</si>
  <si>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</si>
  <si>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</si>
  <si>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</si>
  <si>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</si>
  <si>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</si>
  <si>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</si>
  <si>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</si>
  <si>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</si>
  <si>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</si>
  <si>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</si>
  <si>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</si>
  <si>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</si>
  <si>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</si>
  <si>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</si>
  <si>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</si>
  <si>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</si>
  <si>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</si>
  <si>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</si>
  <si>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</si>
  <si>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</si>
  <si>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</si>
  <si>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</si>
  <si>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</si>
  <si>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</si>
  <si>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</si>
  <si>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</si>
  <si>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</si>
  <si>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</si>
  <si>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</si>
  <si>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</si>
  <si>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</si>
  <si>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</si>
  <si>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</si>
  <si>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</si>
  <si>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</si>
  <si>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</si>
  <si>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</si>
  <si>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</si>
  <si>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</si>
  <si>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</si>
  <si>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</si>
  <si>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</si>
  <si>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</si>
  <si>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</si>
  <si>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</si>
  <si>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</si>
  <si>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</si>
  <si>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</si>
  <si>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</si>
  <si>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</si>
  <si>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</si>
  <si>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</si>
  <si>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</si>
  <si>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</si>
  <si>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</si>
  <si>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</si>
  <si>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</si>
  <si>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</si>
  <si>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</si>
  <si>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</si>
  <si>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</si>
  <si>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</si>
  <si>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</si>
  <si>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</si>
  <si>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</si>
  <si>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</si>
  <si>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</si>
  <si>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</si>
  <si>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</si>
  <si>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</si>
  <si>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</si>
  <si>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</si>
  <si>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</si>
  <si>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</si>
  <si>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</si>
  <si>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</si>
  <si>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</si>
  <si>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</si>
  <si>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</si>
  <si>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</si>
  <si>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</si>
  <si>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</si>
  <si>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</si>
  <si>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</si>
  <si>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</si>
  <si>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</si>
  <si>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</si>
  <si>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</si>
  <si>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</si>
  <si>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</si>
  <si>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</si>
  <si>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</si>
  <si>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</si>
  <si>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</si>
  <si>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</si>
  <si>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</si>
  <si>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</si>
  <si>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</si>
  <si>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</si>
  <si>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</si>
  <si>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</si>
  <si>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</si>
  <si>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</si>
  <si>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</si>
  <si>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</si>
  <si>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</si>
  <si>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</si>
  <si>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</si>
  <si>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</si>
  <si>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</si>
  <si>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</si>
  <si>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</si>
  <si>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</si>
  <si>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</si>
  <si>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</si>
  <si>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</si>
  <si>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</si>
  <si>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</si>
  <si>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</si>
  <si>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</si>
  <si>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</si>
  <si>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</si>
  <si>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</si>
  <si>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</si>
  <si>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</si>
  <si>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</si>
  <si>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</si>
  <si>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</si>
  <si>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</si>
  <si>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</si>
  <si>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</si>
  <si>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</si>
  <si>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</si>
  <si>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</si>
  <si>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</si>
  <si>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</si>
  <si>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</si>
  <si>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</si>
  <si>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</si>
  <si>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</si>
  <si>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</si>
  <si>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</si>
  <si>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</si>
  <si>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</si>
  <si>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</si>
  <si>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</si>
  <si>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</si>
  <si>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</si>
  <si>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</si>
  <si>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</si>
  <si>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</si>
  <si>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</si>
  <si>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</si>
  <si>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</si>
  <si>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</si>
  <si>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</si>
  <si>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</si>
  <si>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</si>
  <si>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</si>
  <si>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</si>
  <si>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</si>
  <si>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</si>
  <si>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</si>
  <si>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</si>
  <si>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</si>
  <si>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</si>
  <si>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</si>
  <si>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</si>
  <si>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</si>
  <si>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</si>
  <si>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</si>
  <si>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</si>
  <si>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</si>
  <si>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</si>
  <si>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</si>
  <si>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</si>
  <si>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</si>
  <si>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</si>
  <si>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</si>
  <si>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</si>
  <si>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</si>
  <si>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</si>
  <si>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</si>
  <si>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</si>
  <si>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</si>
  <si>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</si>
  <si>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</si>
  <si>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</si>
  <si>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</si>
  <si>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</si>
  <si>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</si>
  <si>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</si>
  <si>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</si>
  <si>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</si>
  <si>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</si>
  <si>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</si>
  <si>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</si>
  <si>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</si>
  <si>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</si>
  <si>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</si>
  <si>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</si>
  <si>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</si>
  <si>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</si>
  <si>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</si>
  <si>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</si>
  <si>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</si>
  <si>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</si>
  <si>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</si>
  <si>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</si>
  <si>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</si>
  <si>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</si>
  <si>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</si>
  <si>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</si>
  <si>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</si>
  <si>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</si>
  <si>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</si>
  <si>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</si>
  <si>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</si>
  <si>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</si>
  <si>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</si>
  <si>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</si>
  <si>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</si>
  <si>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</si>
  <si>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</si>
  <si>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</si>
  <si>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</si>
  <si>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</si>
  <si>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</si>
  <si>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</si>
  <si>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</si>
  <si>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</si>
  <si>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</si>
  <si>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</si>
  <si>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</si>
  <si>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</si>
  <si>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</si>
  <si>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</si>
  <si>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</si>
  <si>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</si>
  <si>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</si>
  <si>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</si>
  <si>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</si>
  <si>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</si>
  <si>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</si>
  <si>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</si>
  <si>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</si>
  <si>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</si>
  <si>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</si>
  <si>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</si>
  <si>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</si>
  <si>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</si>
  <si>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</si>
  <si>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</si>
  <si>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</si>
  <si>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</si>
  <si>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</si>
  <si>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</si>
  <si>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</si>
  <si>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</si>
  <si>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</si>
  <si>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</si>
  <si>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</si>
  <si>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</si>
  <si>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</si>
  <si>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</si>
  <si>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</si>
  <si>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</si>
  <si>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</si>
  <si>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</si>
  <si>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</si>
  <si>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</si>
  <si>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</si>
  <si>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</si>
  <si>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</si>
  <si>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</si>
  <si>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</si>
  <si>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</si>
  <si>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</si>
  <si>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</si>
  <si>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</si>
  <si>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</si>
  <si>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</si>
  <si>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</si>
  <si>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</si>
  <si>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</si>
  <si>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</si>
  <si>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</si>
  <si>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</si>
  <si>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</si>
  <si>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</si>
  <si>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</si>
  <si>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</si>
  <si>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</si>
  <si>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</si>
  <si>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</si>
  <si>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</si>
  <si>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</si>
  <si>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</si>
  <si>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</si>
  <si>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</si>
  <si>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</si>
  <si>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</si>
  <si>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</si>
  <si>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</si>
  <si>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</si>
  <si>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</si>
  <si>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</si>
  <si>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</si>
  <si>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</si>
  <si>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</si>
  <si>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</si>
  <si>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</si>
  <si>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</si>
  <si>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</si>
  <si>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</si>
  <si>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</si>
  <si>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</si>
  <si>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</si>
  <si>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</si>
  <si>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</si>
  <si>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</si>
  <si>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</si>
  <si>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</si>
  <si>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</si>
  <si>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</si>
  <si>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</si>
  <si>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</si>
  <si>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</si>
  <si>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</si>
  <si>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</si>
  <si>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</si>
  <si>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</si>
  <si>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</si>
  <si>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</si>
  <si>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</si>
  <si>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</si>
  <si>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</si>
  <si>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</si>
  <si>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</si>
  <si>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</si>
  <si>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</si>
  <si>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</si>
  <si>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</si>
  <si>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</si>
  <si>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</si>
  <si>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</si>
  <si>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</si>
  <si>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</si>
  <si>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</si>
  <si>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</si>
  <si>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</si>
  <si>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</si>
  <si>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</si>
  <si>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</si>
  <si>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</si>
  <si>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</si>
  <si>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</si>
  <si>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</si>
  <si>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</si>
  <si>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</si>
  <si>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</si>
  <si>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</si>
  <si>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</si>
  <si>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</si>
  <si>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</si>
  <si>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</si>
  <si>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</si>
  <si>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</si>
  <si>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</si>
  <si>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</si>
  <si>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</si>
  <si>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</si>
  <si>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</si>
  <si>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</si>
  <si>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</si>
  <si>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</si>
  <si>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</si>
  <si>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</si>
  <si>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</si>
  <si>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</si>
  <si>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</si>
  <si>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</si>
  <si>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</si>
  <si>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</si>
  <si>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</si>
  <si>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</si>
  <si>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</si>
  <si>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</si>
  <si>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</si>
  <si>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</si>
  <si>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</si>
  <si>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</si>
  <si>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</si>
  <si>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</si>
  <si>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</si>
  <si>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</si>
  <si>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</si>
  <si>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</si>
  <si>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</si>
  <si>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</si>
  <si>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</si>
  <si>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</si>
  <si>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</si>
  <si>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</si>
  <si>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</si>
  <si>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</si>
  <si>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</si>
  <si>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</si>
  <si>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</si>
  <si>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</si>
  <si>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</si>
  <si>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</si>
  <si>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</si>
  <si>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</si>
  <si>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</si>
  <si>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</si>
  <si>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</si>
  <si>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</si>
  <si>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</si>
  <si>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</si>
  <si>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</si>
  <si>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</si>
  <si>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</si>
  <si>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</si>
  <si>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</si>
  <si>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</si>
  <si>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</si>
  <si>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</si>
  <si>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</si>
  <si>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</si>
  <si>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</si>
  <si>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</si>
  <si>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</si>
  <si>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</si>
  <si>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</si>
  <si>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</si>
  <si>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</si>
  <si>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</si>
  <si>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</si>
  <si>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</si>
  <si>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</si>
  <si>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</si>
  <si>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</si>
  <si>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</si>
  <si>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</si>
  <si>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</si>
  <si>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</si>
  <si>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</si>
  <si>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</si>
  <si>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</si>
  <si>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</si>
  <si>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</si>
  <si>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</si>
  <si>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</si>
  <si>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</si>
  <si>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</si>
  <si>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</si>
  <si>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</si>
  <si>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</si>
  <si>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</si>
  <si>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</si>
  <si>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</si>
  <si>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</si>
  <si>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</si>
  <si>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</si>
  <si>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</si>
  <si>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</si>
  <si>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</si>
  <si>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</si>
  <si>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</si>
  <si>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</si>
  <si>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</si>
  <si>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</si>
  <si>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</si>
  <si>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</si>
  <si>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</si>
  <si>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</si>
  <si>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</si>
  <si>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</si>
  <si>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</si>
  <si>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</si>
  <si>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</si>
  <si>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</si>
  <si>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</si>
  <si>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</si>
  <si>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</si>
  <si>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</si>
  <si>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</si>
  <si>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</si>
  <si>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</si>
  <si>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</si>
  <si>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</si>
  <si>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</si>
  <si>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</si>
  <si>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</si>
  <si>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</si>
  <si>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</si>
  <si>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</si>
  <si>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</si>
  <si>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</si>
  <si>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</si>
  <si>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</si>
  <si>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</si>
  <si>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</si>
  <si>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</si>
  <si>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</si>
  <si>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</si>
  <si>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</si>
  <si>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</si>
  <si>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</si>
  <si>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</si>
  <si>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</si>
  <si>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</si>
  <si>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</si>
  <si>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</si>
  <si>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</si>
  <si>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</si>
  <si>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</si>
  <si>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</si>
  <si>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</si>
  <si>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</si>
  <si>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</si>
  <si>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</si>
  <si>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</si>
  <si>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</si>
  <si>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</si>
  <si>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</si>
  <si>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</si>
  <si>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</si>
  <si>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</si>
  <si>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</si>
  <si>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</si>
  <si>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</si>
  <si>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</si>
  <si>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</si>
  <si>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</si>
  <si>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</si>
  <si>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</si>
  <si>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</si>
  <si>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</si>
  <si>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</si>
  <si>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</si>
  <si>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</si>
  <si>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</si>
  <si>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</si>
  <si>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</si>
  <si>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</si>
  <si>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</si>
  <si>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</si>
  <si>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</si>
  <si>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</si>
  <si>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</si>
  <si>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</si>
  <si>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</si>
  <si>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</si>
  <si>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</si>
  <si>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</si>
  <si>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</si>
  <si>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</si>
  <si>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</si>
  <si>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</si>
  <si>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</si>
  <si>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</si>
  <si>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</si>
  <si>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</si>
  <si>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</si>
  <si>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</si>
  <si>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</si>
  <si>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</si>
  <si>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</si>
  <si>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</si>
  <si>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</si>
  <si>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</si>
  <si>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</si>
  <si>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</si>
  <si>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</si>
  <si>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</si>
  <si>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</si>
  <si>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</si>
  <si>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</si>
  <si>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</si>
  <si>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</si>
  <si>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</si>
  <si>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</si>
  <si>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</si>
  <si>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</si>
  <si>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</si>
  <si>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</si>
  <si>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</si>
  <si>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</si>
  <si>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</si>
  <si>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</si>
  <si>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</si>
  <si>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</si>
  <si>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</si>
  <si>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</si>
  <si>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</si>
  <si>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</si>
  <si>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</si>
  <si>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</si>
  <si>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</si>
  <si>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</si>
  <si>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</si>
  <si>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</si>
  <si>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</si>
  <si>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</si>
  <si>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</si>
  <si>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</si>
  <si>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</si>
  <si>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</si>
  <si>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</si>
  <si>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</si>
  <si>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</si>
  <si>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</si>
  <si>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</si>
  <si>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</si>
  <si>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</si>
  <si>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</si>
  <si>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</si>
  <si>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</si>
  <si>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</si>
  <si>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</si>
  <si>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</si>
  <si>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</si>
  <si>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</si>
  <si>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</si>
  <si>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</si>
  <si>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</si>
  <si>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</si>
  <si>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</si>
  <si>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</si>
  <si>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</si>
  <si>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</si>
  <si>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</si>
  <si>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</si>
  <si>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</si>
  <si>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</si>
  <si>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</si>
  <si>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</si>
  <si>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</si>
  <si>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</si>
  <si>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</si>
  <si>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</si>
  <si>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</si>
  <si>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</si>
  <si>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</si>
  <si>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</si>
  <si>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</si>
  <si>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</si>
  <si>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</si>
  <si>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</si>
  <si>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</si>
  <si>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</si>
  <si>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</si>
  <si>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</si>
  <si>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</si>
  <si>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</si>
  <si>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</si>
  <si>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</si>
  <si>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</si>
  <si>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</si>
  <si>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</si>
  <si>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</si>
  <si>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</si>
  <si>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</si>
  <si>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</si>
  <si>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</si>
  <si>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</si>
  <si>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</si>
  <si>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</si>
  <si>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</si>
  <si>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</si>
  <si>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</si>
  <si>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</si>
  <si>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</si>
  <si>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</si>
  <si>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</si>
  <si>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</si>
  <si>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</si>
  <si>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</si>
  <si>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</si>
  <si>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</si>
  <si>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</si>
  <si>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</si>
  <si>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</si>
  <si>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</si>
  <si>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</si>
  <si>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</si>
  <si>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</si>
  <si>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</si>
  <si>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</si>
  <si>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</si>
  <si>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</si>
  <si>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</si>
  <si>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</si>
  <si>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</si>
  <si>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</si>
  <si>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</si>
  <si>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</si>
  <si>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</si>
  <si>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</si>
  <si>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</si>
  <si>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</si>
  <si>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</si>
  <si>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</si>
  <si>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</si>
  <si>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</si>
  <si>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</si>
  <si>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</si>
  <si>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</si>
  <si>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</si>
  <si>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</si>
  <si>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</si>
  <si>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</si>
  <si>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</si>
  <si>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</si>
  <si>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</si>
  <si>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</si>
  <si>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</si>
  <si>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</si>
  <si>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</si>
  <si>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</si>
  <si>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</si>
  <si>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</si>
  <si>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</si>
  <si>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</si>
  <si>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</si>
  <si>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</si>
  <si>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</si>
  <si>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</si>
  <si>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</si>
  <si>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</si>
  <si>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</si>
  <si>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</si>
  <si>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</si>
  <si>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</si>
  <si>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</si>
  <si>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</si>
  <si>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</si>
  <si>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</si>
  <si>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</si>
  <si>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</si>
  <si>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</si>
  <si>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</si>
  <si>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</si>
  <si>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</si>
  <si>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</si>
  <si>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</si>
  <si>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</si>
  <si>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</si>
  <si>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</si>
  <si>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</si>
  <si>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</si>
  <si>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</si>
  <si>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</si>
  <si>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</si>
  <si>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</si>
  <si>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</si>
  <si>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</si>
  <si>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</si>
  <si>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</si>
  <si>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</si>
  <si>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</si>
  <si>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</si>
  <si>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</si>
  <si>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</si>
  <si>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</si>
  <si>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</si>
  <si>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</si>
  <si>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</si>
  <si>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</si>
  <si>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</si>
  <si>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</si>
  <si>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</si>
  <si>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</si>
  <si>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</si>
  <si>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</si>
  <si>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</si>
  <si>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</si>
  <si>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</si>
  <si>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</si>
  <si>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</si>
  <si>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</si>
  <si>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</si>
  <si>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</si>
  <si>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</si>
  <si>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</si>
  <si>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</si>
  <si>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</si>
  <si>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</si>
  <si>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</si>
  <si>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</si>
  <si>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</si>
  <si>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</si>
  <si>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</si>
  <si>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</si>
  <si>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</si>
  <si>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</si>
  <si>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</si>
  <si>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</si>
  <si>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</si>
  <si>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</si>
  <si>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</si>
  <si>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</si>
  <si>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</si>
  <si>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</si>
  <si>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</si>
  <si>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</si>
  <si>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</si>
  <si>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</si>
  <si>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</si>
  <si>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</si>
  <si>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</si>
  <si>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</si>
  <si>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</si>
  <si>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</si>
  <si>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</si>
  <si>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</si>
  <si>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</si>
  <si>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</si>
  <si>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</si>
  <si>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</si>
  <si>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</si>
  <si>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</si>
  <si>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</si>
  <si>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</si>
  <si>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</si>
  <si>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</si>
  <si>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</si>
  <si>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</si>
  <si>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</si>
  <si>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</si>
  <si>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</si>
  <si>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</si>
  <si>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</si>
  <si>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</si>
  <si>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</si>
  <si>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</si>
  <si>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</si>
  <si>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</si>
  <si>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</si>
  <si>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</si>
  <si>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</si>
  <si>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</si>
  <si>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</si>
  <si>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</si>
  <si>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</si>
  <si>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</si>
  <si>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</si>
  <si>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</si>
  <si>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</si>
  <si>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</si>
  <si>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</si>
  <si>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</si>
  <si>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</si>
  <si>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</si>
  <si>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</si>
  <si>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</si>
  <si>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</si>
  <si>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</si>
  <si>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</si>
  <si>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</si>
  <si>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</si>
  <si>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</si>
  <si>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</si>
  <si>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</si>
  <si>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</si>
  <si>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</si>
  <si>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</si>
  <si>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</si>
  <si>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</si>
  <si>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</si>
  <si>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</si>
  <si>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</si>
  <si>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</si>
  <si>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</si>
  <si>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</si>
  <si>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</si>
  <si>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</si>
  <si>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</si>
  <si>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</si>
  <si>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</si>
  <si>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</si>
  <si>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</si>
  <si>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</si>
  <si>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</si>
  <si>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</si>
  <si>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</si>
  <si>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</si>
  <si>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</si>
  <si>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</si>
  <si>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</si>
  <si>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</si>
  <si>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</si>
  <si>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</si>
  <si>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</si>
  <si>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</si>
  <si>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</si>
  <si>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</si>
  <si>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</si>
  <si>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</si>
  <si>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</si>
  <si>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</si>
  <si>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</si>
  <si>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</si>
  <si>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</si>
  <si>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</si>
  <si>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</si>
  <si>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</si>
  <si>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</si>
  <si>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</si>
  <si>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</si>
  <si>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</si>
  <si>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</si>
  <si>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</si>
  <si>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</si>
  <si>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</si>
  <si>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</si>
  <si>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</si>
  <si>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</si>
  <si>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</si>
  <si>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</si>
  <si>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</si>
  <si>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</si>
  <si>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</si>
  <si>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</si>
  <si>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</si>
  <si>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</si>
  <si>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</si>
  <si>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</si>
  <si>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</si>
  <si>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</si>
  <si>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</si>
  <si>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</si>
  <si>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</si>
  <si>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</si>
  <si>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</si>
  <si>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</si>
  <si>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</si>
  <si>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</si>
  <si>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</si>
  <si>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</si>
  <si>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</si>
  <si>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</si>
  <si>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</si>
  <si>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</si>
  <si>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</si>
  <si>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</si>
  <si>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</si>
  <si>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</si>
  <si>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</si>
  <si>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</si>
  <si>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</si>
  <si>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</si>
  <si>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</si>
  <si>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</si>
  <si>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</si>
  <si>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</si>
  <si>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</si>
  <si>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</si>
  <si>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</si>
  <si>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</si>
  <si>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</si>
  <si>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</si>
  <si>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</si>
  <si>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</si>
  <si>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</si>
  <si>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</si>
  <si>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</si>
  <si>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</si>
  <si>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</si>
  <si>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</si>
  <si>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</si>
  <si>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</si>
  <si>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</si>
  <si>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</si>
  <si>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</si>
  <si>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</si>
  <si>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</si>
  <si>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</si>
  <si>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</si>
  <si>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</si>
  <si>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</si>
  <si>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</si>
  <si>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</si>
  <si>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</si>
  <si>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</si>
  <si>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</si>
  <si>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</si>
  <si>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</si>
  <si>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</si>
  <si>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</si>
  <si>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</si>
  <si>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</si>
  <si>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</si>
  <si>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</si>
  <si>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</si>
  <si>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</si>
  <si>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</si>
  <si>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</si>
  <si>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</si>
  <si>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</si>
  <si>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</si>
  <si>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</si>
  <si>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</si>
  <si>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</si>
  <si>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</si>
  <si>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</si>
  <si>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</si>
  <si>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</si>
  <si>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</si>
  <si>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</si>
  <si>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</si>
  <si>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</si>
  <si>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</si>
  <si>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</si>
  <si>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</si>
  <si>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</si>
  <si>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</si>
  <si>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</si>
  <si>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</si>
  <si>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</si>
  <si>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</si>
  <si>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</si>
  <si>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</si>
  <si>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</si>
  <si>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</si>
  <si>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</si>
  <si>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</si>
  <si>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</si>
  <si>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</si>
  <si>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</si>
  <si>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</si>
  <si>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</si>
  <si>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</si>
  <si>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</si>
  <si>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</si>
  <si>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</si>
  <si>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</si>
  <si>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</si>
  <si>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</si>
  <si>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</si>
  <si>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</si>
  <si>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</si>
  <si>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</si>
  <si>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</si>
  <si>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</si>
  <si>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</si>
  <si>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</si>
  <si>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</si>
  <si>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</si>
  <si>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</si>
  <si>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</si>
  <si>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</si>
  <si>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</si>
  <si>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</si>
  <si>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</si>
  <si>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</si>
  <si>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</si>
  <si>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</si>
  <si>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</si>
  <si>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</si>
  <si>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</si>
  <si>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</si>
  <si>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</si>
  <si>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</si>
  <si>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</si>
  <si>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</si>
  <si>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</si>
  <si>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</si>
  <si>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</si>
  <si>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</si>
  <si>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</si>
  <si>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</si>
  <si>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</si>
  <si>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</si>
  <si>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</si>
  <si>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</si>
  <si>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</si>
  <si>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</si>
  <si>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</si>
  <si>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</si>
  <si>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</si>
  <si>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</si>
  <si>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</si>
  <si>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</si>
  <si>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</si>
  <si>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</si>
  <si>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</si>
  <si>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</si>
  <si>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</si>
  <si>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</si>
  <si>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</si>
  <si>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</si>
  <si>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</si>
  <si>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</si>
  <si>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</si>
  <si>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</si>
  <si>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</si>
  <si>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</si>
  <si>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</si>
  <si>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</si>
  <si>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</si>
  <si>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</si>
  <si>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</si>
  <si>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</si>
  <si>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</si>
  <si>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</si>
  <si>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</si>
  <si>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</si>
  <si>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</si>
  <si>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</si>
  <si>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</si>
  <si>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</si>
  <si>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</si>
  <si>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</si>
  <si>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</si>
  <si>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</si>
  <si>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</si>
  <si>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</si>
  <si>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</si>
  <si>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</si>
  <si>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</si>
  <si>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</si>
  <si>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</si>
  <si>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</si>
  <si>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</si>
  <si>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</si>
  <si>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</si>
  <si>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</si>
  <si>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</si>
  <si>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</si>
  <si>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</si>
  <si>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</si>
  <si>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</si>
  <si>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</si>
  <si>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</si>
  <si>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</si>
  <si>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</si>
  <si>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</si>
  <si>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</si>
  <si>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</si>
  <si>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</si>
  <si>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</si>
  <si>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</si>
  <si>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</si>
  <si>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</si>
  <si>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</si>
  <si>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</si>
  <si>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</si>
  <si>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</si>
  <si>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</si>
  <si>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</si>
  <si>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</si>
  <si>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</si>
  <si>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</si>
  <si>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</si>
  <si>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</si>
  <si>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</si>
  <si>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</si>
  <si>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</si>
  <si>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</si>
  <si>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</si>
  <si>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</si>
  <si>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</si>
  <si>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</si>
  <si>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</si>
  <si>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</si>
  <si>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</si>
  <si>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</si>
  <si>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</si>
  <si>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</si>
  <si>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</si>
  <si>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</si>
  <si>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</si>
  <si>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</si>
  <si>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</si>
  <si>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</si>
  <si>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</si>
  <si>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</si>
  <si>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</si>
  <si>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</si>
  <si>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</si>
  <si>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</si>
  <si>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</si>
  <si>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</si>
  <si>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</si>
  <si>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</si>
  <si>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</si>
  <si>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</si>
  <si>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</si>
  <si>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</si>
  <si>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</si>
  <si>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</si>
  <si>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</si>
  <si>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</si>
  <si>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</si>
  <si>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</si>
  <si>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</si>
  <si>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</si>
  <si>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</si>
  <si>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</si>
  <si>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</si>
  <si>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</si>
  <si>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</si>
  <si>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</si>
  <si>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</si>
  <si>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</si>
  <si>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</si>
  <si>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</si>
  <si>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</si>
  <si>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</si>
  <si>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</si>
  <si>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</si>
  <si>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</si>
  <si>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</si>
  <si>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</si>
  <si>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</si>
  <si>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</si>
  <si>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</si>
  <si>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</si>
  <si>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</si>
  <si>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</si>
  <si>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</si>
  <si>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</si>
  <si>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</si>
  <si>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</si>
  <si>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</si>
  <si>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</si>
  <si>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</si>
  <si>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</si>
  <si>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</si>
  <si>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</si>
  <si>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</si>
  <si>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</si>
  <si>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</si>
  <si>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</si>
  <si>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</si>
  <si>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</si>
  <si>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</si>
  <si>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</si>
  <si>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</si>
  <si>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</si>
  <si>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</si>
  <si>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</si>
  <si>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</si>
  <si>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</si>
  <si>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</si>
  <si>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</si>
  <si>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</si>
  <si>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</si>
  <si>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</si>
  <si>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</si>
  <si>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</si>
  <si>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</si>
  <si>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</si>
  <si>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</si>
  <si>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</si>
  <si>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</si>
  <si>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</si>
  <si>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</si>
  <si>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</si>
  <si>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</si>
  <si>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</si>
  <si>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</si>
  <si>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</si>
  <si>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</si>
  <si>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</si>
  <si>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</si>
  <si>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</si>
  <si>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</si>
  <si>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</si>
  <si>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</si>
  <si>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</si>
  <si>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</si>
  <si>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</si>
  <si>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</si>
  <si>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</si>
  <si>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</si>
  <si>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</si>
  <si>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</si>
  <si>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</si>
  <si>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</si>
  <si>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</si>
  <si>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</si>
  <si>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</si>
  <si>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</si>
  <si>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</si>
  <si>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</si>
  <si>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</si>
  <si>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</si>
  <si>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</si>
  <si>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</si>
  <si>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</si>
  <si>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</si>
  <si>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</si>
  <si>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</si>
  <si>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</si>
  <si>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</si>
  <si>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</si>
  <si>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</si>
  <si>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</si>
  <si>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</si>
  <si>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</si>
  <si>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</si>
  <si>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</si>
  <si>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</si>
  <si>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</si>
  <si>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</si>
  <si>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</si>
  <si>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</si>
  <si>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</si>
  <si>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</si>
  <si>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</si>
  <si>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</si>
  <si>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</si>
  <si>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</si>
  <si>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</si>
  <si>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</si>
  <si>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</si>
  <si>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</si>
  <si>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</si>
  <si>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</si>
  <si>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</si>
  <si>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</si>
  <si>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</si>
  <si>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</si>
  <si>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</si>
  <si>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</si>
  <si>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</si>
  <si>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</si>
  <si>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</si>
  <si>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</si>
  <si>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</si>
  <si>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</si>
  <si>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</si>
  <si>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</si>
  <si>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</si>
  <si>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</si>
  <si>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</si>
  <si>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</si>
  <si>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</si>
  <si>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</si>
  <si>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</si>
  <si>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</si>
  <si>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</si>
  <si>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</si>
  <si>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</si>
  <si>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</si>
  <si>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</si>
  <si>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</si>
  <si>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</si>
  <si>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</si>
  <si>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</si>
  <si>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</si>
  <si>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</si>
  <si>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</si>
  <si>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</si>
  <si>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</si>
  <si>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</si>
  <si>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</si>
  <si>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</si>
  <si>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</si>
  <si>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</si>
  <si>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</si>
  <si>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</si>
  <si>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</si>
  <si>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</si>
  <si>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</si>
  <si>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</si>
  <si>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</si>
  <si>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</si>
  <si>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</si>
  <si>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</si>
  <si>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</si>
  <si>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</si>
  <si>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</si>
  <si>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</si>
  <si>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</si>
  <si>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</si>
  <si>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</si>
  <si>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</si>
  <si>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</si>
  <si>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</si>
  <si>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</si>
  <si>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</si>
  <si>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</si>
  <si>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</si>
  <si>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</si>
  <si>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</si>
  <si>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</si>
  <si>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</si>
  <si>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</si>
  <si>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</si>
  <si>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</si>
  <si>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</si>
  <si>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</si>
  <si>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</si>
  <si>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</si>
  <si>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</si>
  <si>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</si>
  <si>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</si>
  <si>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</si>
  <si>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</si>
  <si>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</si>
  <si>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</si>
  <si>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</si>
  <si>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</si>
  <si>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</si>
  <si>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</si>
  <si>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</si>
  <si>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</si>
  <si>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</si>
  <si>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</si>
  <si>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</si>
  <si>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</si>
  <si>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</si>
  <si>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</si>
  <si>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</si>
  <si>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</si>
  <si>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</si>
  <si>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</si>
  <si>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</si>
  <si>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</si>
  <si>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</si>
  <si>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</si>
  <si>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</si>
  <si>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</si>
  <si>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</si>
  <si>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</si>
  <si>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</si>
  <si>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</si>
  <si>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</si>
  <si>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</si>
  <si>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</si>
  <si>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</si>
  <si>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</si>
  <si>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</si>
  <si>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</si>
  <si>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</si>
  <si>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</si>
  <si>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</si>
  <si>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</si>
  <si>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</si>
  <si>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</si>
  <si>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</si>
  <si>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</si>
  <si>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</si>
  <si>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</si>
  <si>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</si>
  <si>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</si>
  <si>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</si>
  <si>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</si>
  <si>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</si>
  <si>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</si>
  <si>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</si>
  <si>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</si>
  <si>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</si>
  <si>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</si>
  <si>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</si>
  <si>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</si>
  <si>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</si>
  <si>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</si>
  <si>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</si>
  <si>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</si>
  <si>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</si>
  <si>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</si>
  <si>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</si>
  <si>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</si>
  <si>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</si>
  <si>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</si>
  <si>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</si>
  <si>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</si>
  <si>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</si>
  <si>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</si>
  <si>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</si>
  <si>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</si>
  <si>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</si>
  <si>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</si>
  <si>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</si>
  <si>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</si>
  <si>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</si>
  <si>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</si>
  <si>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</si>
  <si>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</si>
  <si>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</si>
  <si>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</si>
  <si>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</si>
  <si>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</si>
  <si>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</si>
  <si>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</si>
  <si>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</si>
  <si>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</si>
  <si>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</si>
  <si>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</si>
  <si>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</si>
  <si>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</si>
  <si>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</si>
  <si>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</si>
  <si>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</si>
  <si>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</si>
  <si>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</si>
  <si>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</si>
  <si>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</si>
  <si>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</si>
  <si>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</si>
  <si>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</si>
  <si>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</si>
  <si>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</si>
  <si>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</si>
  <si>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</si>
  <si>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</si>
  <si>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</si>
  <si>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</si>
  <si>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</si>
  <si>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</si>
  <si>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</si>
  <si>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</si>
  <si>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</si>
  <si>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</si>
  <si>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</si>
  <si>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</si>
  <si>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</si>
  <si>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</si>
  <si>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</si>
  <si>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</si>
  <si>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</si>
  <si>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</si>
  <si>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</si>
  <si>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</si>
  <si>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</si>
  <si>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</si>
  <si>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</si>
  <si>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</si>
  <si>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</si>
  <si>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</si>
  <si>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</si>
  <si>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</si>
  <si>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</si>
  <si>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</si>
  <si>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</si>
  <si>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</si>
  <si>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</si>
  <si>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</si>
  <si>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</si>
  <si>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</si>
  <si>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</si>
  <si>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</si>
  <si>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</si>
  <si>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</si>
  <si>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</si>
  <si>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</si>
  <si>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</si>
  <si>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</si>
  <si>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</si>
  <si>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</si>
  <si>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</si>
  <si>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</si>
  <si>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</si>
  <si>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</si>
  <si>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</si>
  <si>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</si>
  <si>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</si>
  <si>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</si>
  <si>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</si>
  <si>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</si>
  <si>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</si>
  <si>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</si>
  <si>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</si>
  <si>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</si>
  <si>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</si>
  <si>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</si>
  <si>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</si>
  <si>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</si>
  <si>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</si>
  <si>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</si>
  <si>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</si>
  <si>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</si>
  <si>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</si>
  <si>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</si>
  <si>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</si>
  <si>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</si>
  <si>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</si>
  <si>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</si>
  <si>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</si>
  <si>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</si>
  <si>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</si>
  <si>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</si>
  <si>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</si>
  <si>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</si>
  <si>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</si>
  <si>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</si>
  <si>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</si>
  <si>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</si>
  <si>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</si>
  <si>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</si>
  <si>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</si>
  <si>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</si>
  <si>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</si>
  <si>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</si>
  <si>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</si>
  <si>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</si>
  <si>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</si>
  <si>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</si>
  <si>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</si>
  <si>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</si>
  <si>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</si>
  <si>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</si>
  <si>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</si>
  <si>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</si>
  <si>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</si>
  <si>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</si>
  <si>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</si>
  <si>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</si>
  <si>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</si>
  <si>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</si>
  <si>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</si>
  <si>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</si>
  <si>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</si>
  <si>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</si>
  <si>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</si>
  <si>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</si>
  <si>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</si>
  <si>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</si>
  <si>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</si>
  <si>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</si>
  <si>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</si>
  <si>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</si>
  <si>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</si>
  <si>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</si>
  <si>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</si>
  <si>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</si>
  <si>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</si>
  <si>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</si>
  <si>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</si>
  <si>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</si>
  <si>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</si>
  <si>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</si>
  <si>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</si>
  <si>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</si>
  <si>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</si>
  <si>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</si>
  <si>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</si>
  <si>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</si>
  <si>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</si>
  <si>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</si>
  <si>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</si>
  <si>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</si>
  <si>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</si>
  <si>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</si>
  <si>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</si>
  <si>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</si>
  <si>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</si>
  <si>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</si>
  <si>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</si>
  <si>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</si>
  <si>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</si>
  <si>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</si>
  <si>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</si>
  <si>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</si>
  <si>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</si>
  <si>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</si>
  <si>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</si>
  <si>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</si>
  <si>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</si>
  <si>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</si>
  <si>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</si>
  <si>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</si>
  <si>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</si>
  <si>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</si>
  <si>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</si>
  <si>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</si>
  <si>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</si>
  <si>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</si>
  <si>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</si>
  <si>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</si>
  <si>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</si>
  <si>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</si>
  <si>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</si>
  <si>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</si>
  <si>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</si>
  <si>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</si>
  <si>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</si>
  <si>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</si>
  <si>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</si>
  <si>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</si>
  <si>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</si>
  <si>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</si>
  <si>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</si>
  <si>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</si>
  <si>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</si>
  <si>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</si>
  <si>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</si>
  <si>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</si>
  <si>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</si>
  <si>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</si>
  <si>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</si>
  <si>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</si>
  <si>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</si>
  <si>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</si>
  <si>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</si>
  <si>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</si>
  <si>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</si>
  <si>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</si>
  <si>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</si>
  <si>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</si>
  <si>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</si>
  <si>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</si>
  <si>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</si>
  <si>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</si>
  <si>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</si>
  <si>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</si>
  <si>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</si>
  <si>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</si>
  <si>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</si>
  <si>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</si>
  <si>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</si>
  <si>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</si>
  <si>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</si>
  <si>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</si>
  <si>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</si>
  <si>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</si>
  <si>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</si>
  <si>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</si>
  <si>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</si>
  <si>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</si>
  <si>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</si>
  <si>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</si>
  <si>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</si>
  <si>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</si>
  <si>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</si>
  <si>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</si>
  <si>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</si>
  <si>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</si>
  <si>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</si>
  <si>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</si>
  <si>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</si>
  <si>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</si>
  <si>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</si>
  <si>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</si>
  <si>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</si>
  <si>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</si>
  <si>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</si>
  <si>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</si>
  <si>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</si>
  <si>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</si>
  <si>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</si>
  <si>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</si>
  <si>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</si>
  <si>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</si>
  <si>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</si>
  <si>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</si>
  <si>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</si>
  <si>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</si>
  <si>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</si>
  <si>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</si>
  <si>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</si>
  <si>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</si>
  <si>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</si>
  <si>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</si>
  <si>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</si>
  <si>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</si>
  <si>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</si>
  <si>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</si>
  <si>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</si>
  <si>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</si>
  <si>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</si>
  <si>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</si>
  <si>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</si>
  <si>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</si>
  <si>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</si>
  <si>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</si>
  <si>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</si>
  <si>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</si>
  <si>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</si>
  <si>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</si>
  <si>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</si>
  <si>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</si>
  <si>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</si>
  <si>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</si>
  <si>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</si>
  <si>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</si>
  <si>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</si>
  <si>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</si>
  <si>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</si>
  <si>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</si>
  <si>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</si>
  <si>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</si>
  <si>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</si>
  <si>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</si>
  <si>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</si>
  <si>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</si>
  <si>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</si>
  <si>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</si>
  <si>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</si>
  <si>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</si>
  <si>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</si>
  <si>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</si>
  <si>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</si>
  <si>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</si>
  <si>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</si>
  <si>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</si>
  <si>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</si>
  <si>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</si>
  <si>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</si>
  <si>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</si>
  <si>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</si>
  <si>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</si>
  <si>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</si>
  <si>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</si>
  <si>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</si>
  <si>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</si>
  <si>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</si>
  <si>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</si>
  <si>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</si>
  <si>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</si>
  <si>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</si>
  <si>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</si>
  <si>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</si>
  <si>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</si>
  <si>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</si>
  <si>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</si>
  <si>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</si>
  <si>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</si>
  <si>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</si>
  <si>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</si>
  <si>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</si>
  <si>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</si>
  <si>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</si>
  <si>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</si>
  <si>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</si>
  <si>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</si>
  <si>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</si>
  <si>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</si>
  <si>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</si>
  <si>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</si>
  <si>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</si>
  <si>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</si>
  <si>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</si>
  <si>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</si>
  <si>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</si>
  <si>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</si>
  <si>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</si>
  <si>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</si>
  <si>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</si>
  <si>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</si>
  <si>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</si>
  <si>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</si>
  <si>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</si>
  <si>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</si>
  <si>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</si>
  <si>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</si>
  <si>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</si>
  <si>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</si>
  <si>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</si>
  <si>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</si>
  <si>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</si>
  <si>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</si>
  <si>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</si>
  <si>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</si>
  <si>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</si>
  <si>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</si>
  <si>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</si>
  <si>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</si>
  <si>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</si>
  <si>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</si>
  <si>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</si>
  <si>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</si>
  <si>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</si>
  <si>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</si>
  <si>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</si>
  <si>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</si>
  <si>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</si>
  <si>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</si>
  <si>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</si>
  <si>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</si>
  <si>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</si>
  <si>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</si>
  <si>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</si>
  <si>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</si>
  <si>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</si>
  <si>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</si>
  <si>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</si>
  <si>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</si>
  <si>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</si>
  <si>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</si>
  <si>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</si>
  <si>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</si>
  <si>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</si>
  <si>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</si>
  <si>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</si>
  <si>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</si>
  <si>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</si>
  <si>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</si>
  <si>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</si>
  <si>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</si>
  <si>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</si>
  <si>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</si>
  <si>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</si>
  <si>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</si>
  <si>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</si>
  <si>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</si>
  <si>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</si>
  <si>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</si>
  <si>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</si>
  <si>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</si>
  <si>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</si>
  <si>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</si>
  <si>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</si>
  <si>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</si>
  <si>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</si>
  <si>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</si>
  <si>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</si>
  <si>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</si>
  <si>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</si>
  <si>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</si>
  <si>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</si>
  <si>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</si>
  <si>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</si>
  <si>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</si>
  <si>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</si>
  <si>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</si>
  <si>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</si>
  <si>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</si>
  <si>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</si>
  <si>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</si>
  <si>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</si>
  <si>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</si>
  <si>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</si>
  <si>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</si>
  <si>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</si>
  <si>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</si>
  <si>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</si>
  <si>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</si>
  <si>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</si>
  <si>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</si>
  <si>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</si>
  <si>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</si>
  <si>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</si>
  <si>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</si>
  <si>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</si>
  <si>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</si>
  <si>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</si>
  <si>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</si>
  <si>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</si>
  <si>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</si>
  <si>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</si>
  <si>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</si>
  <si>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</si>
  <si>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</si>
  <si>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</si>
  <si>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</si>
  <si>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</si>
  <si>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</si>
  <si>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</si>
  <si>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</si>
  <si>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</si>
  <si>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</si>
  <si>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</si>
  <si>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</si>
  <si>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</si>
  <si>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</si>
  <si>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</si>
  <si>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</si>
  <si>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</si>
  <si>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</si>
  <si>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</si>
  <si>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</si>
  <si>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</si>
  <si>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</si>
  <si>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</si>
  <si>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</si>
  <si>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</si>
  <si>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</si>
  <si>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</si>
  <si>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</si>
  <si>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</si>
  <si>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</si>
  <si>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</si>
  <si>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</si>
  <si>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</si>
  <si>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</si>
  <si>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</si>
  <si>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</si>
  <si>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</si>
  <si>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</si>
  <si>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</si>
  <si>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</si>
  <si>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</si>
  <si>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</si>
  <si>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</si>
  <si>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</si>
  <si>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</si>
  <si>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</si>
  <si>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</si>
  <si>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</si>
  <si>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</si>
  <si>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</si>
  <si>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</si>
  <si>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</si>
  <si>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</si>
  <si>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</si>
  <si>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</si>
  <si>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</si>
  <si>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</si>
  <si>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</si>
  <si>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</si>
  <si>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</si>
  <si>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</si>
  <si>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</si>
  <si>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</si>
  <si>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</si>
  <si>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</si>
  <si>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</si>
  <si>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</si>
  <si>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</si>
  <si>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</si>
  <si>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</si>
  <si>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</si>
  <si>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</si>
  <si>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</si>
  <si>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</si>
  <si>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</si>
  <si>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</si>
  <si>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</si>
  <si>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</si>
  <si>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</si>
  <si>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</si>
  <si>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</si>
  <si>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</si>
  <si>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</si>
  <si>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</si>
  <si>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</si>
  <si>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</si>
  <si>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</si>
  <si>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</si>
  <si>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</si>
  <si>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</si>
  <si>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</si>
  <si>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</si>
  <si>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</si>
  <si>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</si>
  <si>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</si>
  <si>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</si>
  <si>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</si>
  <si>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</si>
  <si>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</si>
  <si>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</si>
  <si>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</si>
  <si>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</si>
  <si>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</si>
  <si>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</si>
  <si>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</si>
  <si>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</si>
  <si>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</si>
  <si>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</si>
  <si>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</si>
  <si>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</si>
  <si>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</si>
  <si>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</si>
  <si>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</si>
  <si>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</si>
  <si>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</si>
  <si>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</si>
  <si>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</si>
  <si>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</si>
  <si>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</si>
  <si>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</si>
  <si>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</si>
  <si>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</si>
  <si>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</si>
  <si>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</si>
  <si>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</si>
  <si>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</si>
  <si>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</si>
  <si>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</si>
  <si>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</si>
  <si>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</si>
  <si>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</si>
  <si>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</si>
  <si>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</si>
  <si>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</si>
  <si>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</si>
  <si>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</si>
  <si>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</si>
  <si>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</si>
  <si>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</si>
  <si>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</si>
  <si>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</si>
  <si>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</si>
  <si>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</si>
  <si>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</si>
  <si>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</si>
  <si>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</si>
  <si>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</si>
  <si>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</si>
  <si>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</si>
  <si>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</si>
  <si>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</si>
  <si>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</si>
  <si>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</si>
  <si>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</si>
  <si>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</si>
  <si>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</si>
  <si>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</si>
  <si>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</si>
  <si>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</si>
  <si>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</si>
  <si>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</si>
  <si>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</si>
  <si>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</si>
  <si>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</si>
  <si>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</si>
  <si>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</si>
  <si>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</si>
  <si>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</si>
  <si>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</si>
  <si>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</si>
  <si>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</si>
  <si>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</si>
  <si>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</si>
  <si>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</si>
  <si>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</si>
  <si>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</si>
  <si>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</si>
  <si>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</si>
  <si>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</si>
  <si>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</si>
  <si>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</si>
  <si>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</si>
  <si>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</si>
  <si>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</si>
  <si>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</si>
  <si>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</si>
  <si>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</si>
  <si>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</si>
  <si>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</si>
  <si>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</si>
  <si>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</si>
  <si>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</si>
  <si>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</si>
  <si>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</si>
  <si>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</si>
  <si>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</si>
  <si>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</si>
  <si>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</si>
  <si>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</si>
  <si>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</si>
  <si>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</si>
  <si>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</si>
  <si>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</si>
  <si>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</si>
  <si>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</si>
  <si>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</si>
  <si>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</si>
  <si>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</si>
  <si>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</si>
  <si>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</si>
  <si>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</si>
  <si>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</si>
  <si>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</si>
  <si>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</si>
  <si>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</si>
  <si>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</si>
  <si>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</si>
  <si>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</si>
  <si>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</si>
  <si>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</si>
  <si>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</si>
  <si>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</si>
  <si>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</si>
  <si>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</si>
  <si>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</si>
  <si>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</si>
  <si>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</si>
  <si>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</si>
  <si>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</si>
  <si>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</si>
  <si>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</si>
  <si>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</si>
  <si>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</si>
  <si>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</si>
  <si>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</si>
  <si>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</si>
  <si>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</si>
  <si>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</si>
  <si>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</si>
  <si>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</si>
  <si>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</si>
  <si>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</si>
  <si>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</si>
  <si>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</si>
  <si>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</si>
  <si>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</si>
  <si>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</si>
  <si>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</si>
  <si>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</si>
  <si>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</si>
  <si>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</si>
  <si>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</si>
  <si>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</si>
  <si>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</si>
  <si>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</si>
  <si>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</si>
  <si>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</si>
  <si>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</si>
  <si>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</si>
  <si>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</si>
  <si>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</si>
  <si>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</si>
  <si>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</si>
  <si>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</si>
  <si>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</si>
  <si>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</si>
  <si>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</si>
  <si>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</si>
  <si>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</si>
  <si>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</si>
  <si>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</si>
  <si>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</si>
  <si>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</si>
  <si>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</si>
  <si>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</si>
  <si>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</si>
  <si>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</si>
  <si>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</si>
  <si>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</si>
  <si>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</si>
  <si>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</si>
  <si>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</si>
  <si>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</si>
  <si>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</si>
  <si>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</si>
  <si>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</si>
  <si>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</si>
  <si>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</si>
  <si>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</si>
  <si>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</si>
  <si>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</si>
  <si>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</si>
  <si>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</si>
  <si>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</si>
  <si>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</si>
  <si>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</si>
  <si>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</si>
  <si>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</si>
  <si>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</si>
  <si>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</si>
  <si>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</si>
  <si>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</si>
  <si>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</si>
  <si>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</si>
  <si>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</si>
  <si>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</si>
  <si>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</si>
  <si>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</si>
  <si>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</si>
  <si>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</si>
  <si>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</si>
  <si>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</si>
  <si>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</si>
  <si>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</si>
  <si>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</si>
  <si>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</si>
  <si>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</si>
  <si>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</si>
  <si>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</si>
  <si>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</si>
  <si>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</si>
  <si>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</si>
  <si>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</si>
  <si>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</si>
  <si>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</si>
  <si>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</si>
  <si>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</si>
  <si>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</si>
  <si>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</si>
  <si>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</si>
  <si>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</si>
  <si>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</si>
  <si>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</si>
  <si>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</si>
  <si>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</si>
  <si>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</si>
  <si>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</si>
  <si>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</si>
  <si>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</si>
  <si>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</si>
  <si>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</si>
  <si>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</si>
  <si>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</si>
  <si>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</si>
  <si>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</si>
  <si>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</si>
  <si>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</si>
  <si>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</si>
  <si>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</si>
  <si>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</si>
  <si>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</si>
  <si>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</si>
  <si>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</si>
  <si>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</si>
  <si>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</si>
  <si>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</si>
  <si>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</si>
  <si>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</si>
  <si>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</si>
  <si>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</si>
  <si>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</si>
  <si>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</si>
  <si>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</si>
  <si>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</si>
  <si>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</si>
  <si>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</si>
  <si>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</si>
  <si>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</si>
  <si>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</si>
  <si>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</si>
  <si>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</si>
  <si>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</si>
  <si>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</si>
  <si>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</si>
  <si>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</si>
  <si>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</si>
  <si>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</si>
  <si>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</si>
  <si>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</si>
  <si>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</si>
  <si>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</si>
  <si>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</si>
  <si>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</si>
  <si>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</si>
  <si>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</si>
  <si>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</si>
  <si>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</si>
  <si>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</si>
  <si>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</si>
  <si>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</si>
  <si>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</si>
  <si>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</si>
  <si>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</si>
  <si>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</si>
  <si>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</si>
  <si>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</si>
  <si>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</si>
  <si>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</si>
  <si>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</si>
  <si>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</si>
  <si>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</si>
  <si>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</si>
  <si>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</si>
  <si>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</si>
  <si>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</si>
  <si>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</si>
  <si>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</si>
  <si>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</si>
  <si>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</si>
  <si>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</si>
  <si>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</si>
  <si>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</si>
  <si>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</si>
  <si>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</si>
  <si>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</si>
  <si>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</si>
  <si>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</si>
  <si>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</si>
  <si>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</si>
  <si>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</si>
  <si>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</si>
  <si>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</si>
  <si>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</si>
  <si>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</si>
  <si>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</si>
  <si>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</si>
  <si>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</si>
  <si>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</si>
  <si>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</si>
  <si>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</si>
  <si>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</si>
  <si>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</si>
  <si>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</si>
  <si>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</si>
  <si>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</si>
  <si>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</si>
  <si>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</si>
  <si>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</si>
  <si>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</si>
  <si>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</si>
  <si>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</si>
  <si>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</si>
  <si>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</si>
  <si>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</si>
  <si>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</si>
  <si>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</si>
  <si>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</si>
  <si>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</si>
  <si>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</si>
  <si>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</si>
  <si>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</si>
  <si>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</si>
  <si>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</si>
  <si>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</si>
  <si>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</si>
  <si>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</si>
  <si>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</si>
  <si>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</si>
  <si>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</si>
  <si>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</si>
  <si>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</si>
  <si>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</si>
  <si>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</si>
  <si>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</si>
  <si>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</si>
  <si>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</si>
  <si>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</si>
  <si>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</si>
  <si>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</si>
  <si>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</si>
  <si>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</si>
  <si>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</si>
  <si>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</si>
  <si>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</si>
  <si>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</si>
  <si>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</si>
  <si>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</si>
  <si>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</si>
  <si>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</si>
  <si>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</si>
  <si>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</si>
  <si>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</si>
  <si>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</si>
  <si>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</si>
  <si>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</si>
  <si>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</si>
  <si>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</si>
  <si>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</si>
  <si>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</si>
  <si>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</si>
  <si>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</si>
  <si>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</si>
  <si>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</si>
  <si>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</si>
  <si>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</si>
  <si>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</si>
  <si>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</si>
  <si>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</si>
  <si>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</si>
  <si>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</si>
  <si>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</si>
  <si>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</si>
  <si>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</si>
  <si>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</si>
  <si>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</si>
  <si>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</si>
  <si>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</si>
  <si>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</si>
  <si>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</si>
  <si>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</si>
  <si>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</si>
  <si>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</si>
  <si>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</si>
  <si>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</si>
  <si>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</si>
  <si>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</si>
  <si>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</si>
  <si>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</si>
  <si>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</si>
  <si>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</si>
  <si>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</si>
  <si>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</si>
  <si>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</si>
  <si>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</si>
  <si>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</si>
  <si>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</si>
  <si>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</si>
  <si>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</si>
  <si>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</si>
  <si>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</si>
  <si>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</si>
  <si>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</si>
  <si>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</si>
  <si>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</si>
  <si>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</si>
  <si>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</si>
  <si>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</si>
  <si>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</si>
  <si>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</si>
  <si>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</si>
  <si>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</si>
  <si>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</si>
  <si>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</si>
  <si>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</si>
  <si>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</si>
  <si>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</si>
  <si>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</si>
  <si>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</si>
  <si>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</si>
  <si>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</si>
  <si>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</si>
  <si>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</si>
  <si>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</si>
  <si>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</si>
  <si>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</si>
  <si>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</si>
  <si>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</si>
  <si>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</si>
  <si>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</si>
  <si>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</si>
  <si>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</si>
  <si>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</si>
  <si>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</si>
  <si>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</si>
  <si>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</si>
  <si>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</si>
  <si>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</si>
  <si>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</si>
  <si>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</si>
  <si>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</si>
  <si>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</si>
  <si>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</si>
  <si>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</si>
  <si>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</si>
  <si>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</si>
  <si>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</si>
  <si>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</si>
  <si>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</si>
  <si>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</si>
  <si>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</si>
  <si>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</si>
  <si>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</si>
  <si>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</si>
  <si>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</si>
  <si>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</si>
  <si>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</si>
  <si>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</si>
  <si>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</si>
  <si>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</si>
  <si>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</si>
  <si>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</si>
  <si>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</si>
  <si>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</si>
  <si>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</si>
  <si>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</si>
  <si>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</si>
  <si>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</si>
  <si>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</si>
  <si>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</si>
  <si>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</si>
  <si>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</si>
  <si>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</si>
  <si>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</si>
  <si>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</si>
  <si>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</si>
  <si>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</si>
  <si>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</si>
  <si>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</si>
  <si>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</si>
  <si>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</si>
  <si>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</si>
  <si>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</si>
  <si>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</si>
  <si>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</si>
  <si>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</si>
  <si>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</si>
  <si>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</si>
  <si>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</si>
  <si>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</si>
  <si>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</si>
  <si>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</si>
  <si>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</si>
  <si>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</si>
  <si>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</si>
  <si>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</si>
  <si>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</si>
  <si>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</si>
  <si>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</si>
  <si>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</si>
  <si>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</si>
  <si>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</si>
  <si>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</si>
  <si>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</si>
  <si>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</si>
  <si>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</si>
  <si>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</si>
  <si>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</si>
  <si>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</si>
  <si>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</si>
  <si>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</si>
  <si>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</si>
  <si>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</si>
  <si>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</si>
  <si>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</si>
  <si>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</si>
  <si>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</si>
  <si>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</si>
  <si>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</si>
  <si>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</si>
  <si>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</si>
  <si>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</si>
  <si>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</si>
  <si>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</si>
  <si>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</si>
  <si>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</si>
  <si>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</si>
  <si>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</si>
  <si>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</si>
  <si>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</si>
  <si>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</si>
  <si>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</si>
  <si>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</si>
  <si>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</si>
  <si>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</si>
  <si>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</si>
  <si>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</si>
  <si>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</si>
  <si>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</si>
  <si>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</si>
  <si>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</si>
  <si>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</si>
  <si>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</si>
  <si>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</si>
  <si>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</si>
  <si>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</si>
  <si>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</si>
  <si>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</si>
  <si>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</si>
  <si>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</si>
  <si>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</si>
  <si>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</si>
  <si>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</si>
  <si>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</si>
  <si>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</si>
  <si>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</si>
  <si>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</si>
  <si>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</si>
  <si>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</si>
  <si>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</si>
  <si>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</si>
  <si>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</si>
  <si>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</si>
  <si>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</si>
  <si>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</si>
  <si>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</si>
  <si>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</si>
  <si>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</si>
  <si>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</si>
  <si>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</si>
  <si>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</si>
  <si>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</si>
  <si>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</si>
  <si>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</si>
  <si>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</si>
  <si>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</si>
  <si>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</si>
  <si>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</si>
  <si>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</si>
  <si>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</si>
  <si>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</si>
  <si>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</si>
  <si>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</si>
  <si>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</si>
  <si>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</si>
  <si>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</si>
  <si>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</si>
  <si>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</si>
  <si>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</si>
  <si>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</si>
  <si>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</si>
  <si>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</si>
  <si>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</si>
  <si>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</si>
  <si>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</si>
  <si>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</si>
  <si>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</si>
  <si>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</si>
  <si>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</si>
  <si>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</si>
  <si>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</si>
  <si>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</si>
  <si>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</si>
  <si>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</si>
  <si>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</si>
  <si>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</si>
  <si>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</si>
  <si>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</si>
  <si>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</si>
  <si>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</si>
  <si>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</si>
  <si>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</si>
  <si>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</si>
  <si>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</si>
  <si>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</si>
  <si>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</si>
  <si>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</si>
  <si>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</si>
  <si>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</si>
  <si>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</si>
  <si>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</si>
  <si>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</si>
  <si>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</si>
  <si>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</si>
  <si>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</si>
  <si>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</si>
  <si>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</si>
  <si>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</si>
  <si>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</si>
  <si>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</si>
  <si>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</si>
  <si>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</si>
  <si>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</si>
  <si>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</si>
  <si>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</si>
  <si>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</si>
  <si>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</si>
  <si>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</si>
  <si>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</si>
  <si>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</si>
  <si>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</si>
  <si>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</si>
  <si>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</si>
  <si>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</si>
  <si>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</si>
  <si>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</si>
  <si>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</si>
  <si>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</si>
  <si>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</si>
  <si>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</si>
  <si>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</si>
  <si>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</si>
  <si>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</si>
  <si>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</si>
  <si>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</si>
  <si>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</si>
  <si>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</si>
  <si>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</si>
  <si>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</si>
  <si>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</si>
  <si>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</si>
  <si>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</si>
  <si>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</si>
  <si>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</si>
  <si>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</si>
  <si>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</si>
  <si>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</si>
  <si>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</si>
  <si>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</si>
  <si>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</si>
  <si>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</si>
  <si>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</si>
  <si>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</si>
  <si>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</si>
  <si>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</si>
  <si>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</si>
  <si>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</si>
  <si>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</si>
  <si>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</si>
  <si>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</si>
  <si>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</si>
  <si>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</si>
  <si>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</si>
  <si>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</si>
  <si>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</si>
  <si>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</si>
  <si>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</si>
  <si>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</si>
  <si>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</si>
  <si>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</si>
  <si>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</si>
  <si>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</si>
  <si>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</si>
  <si>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</si>
  <si>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</si>
  <si>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</si>
  <si>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</si>
  <si>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</si>
  <si>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</si>
  <si>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</si>
  <si>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</si>
  <si>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</si>
  <si>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</si>
  <si>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</si>
  <si>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</si>
  <si>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</si>
  <si>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</si>
  <si>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</si>
  <si>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</si>
  <si>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</si>
  <si>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</si>
  <si>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</si>
  <si>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</si>
  <si>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</si>
  <si>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</si>
  <si>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</si>
  <si>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</si>
  <si>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</si>
  <si>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</si>
  <si>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</si>
  <si>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</si>
  <si>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</si>
  <si>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</si>
  <si>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</si>
  <si>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</si>
  <si>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</si>
  <si>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</si>
  <si>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</si>
  <si>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</si>
  <si>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</si>
  <si>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</si>
  <si>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</si>
  <si>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</si>
  <si>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</si>
  <si>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</si>
  <si>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</si>
  <si>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</si>
  <si>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</si>
  <si>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</si>
  <si>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</si>
  <si>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</si>
  <si>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</si>
  <si>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</si>
  <si>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</si>
  <si>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</si>
  <si>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</si>
  <si>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</si>
  <si>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</si>
  <si>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</si>
  <si>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</si>
  <si>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</si>
  <si>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</si>
  <si>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</si>
  <si>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</si>
  <si>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</si>
  <si>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</si>
  <si>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</si>
  <si>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</si>
  <si>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</si>
  <si>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</si>
  <si>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</si>
  <si>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</si>
  <si>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</si>
  <si>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</si>
  <si>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</si>
  <si>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</si>
  <si>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</si>
  <si>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</si>
  <si>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</si>
  <si>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</si>
  <si>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</si>
  <si>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</si>
  <si>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</si>
  <si>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</si>
  <si>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</si>
  <si>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</si>
  <si>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</si>
  <si>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</si>
  <si>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</si>
  <si>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</si>
  <si>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</si>
  <si>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</si>
  <si>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</si>
  <si>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</si>
  <si>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</si>
  <si>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</si>
  <si>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</si>
  <si>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</si>
  <si>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</si>
  <si>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</si>
  <si>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</si>
  <si>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</si>
  <si>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</si>
  <si>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</si>
  <si>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</si>
  <si>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</si>
  <si>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</si>
  <si>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</si>
  <si>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</si>
  <si>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</si>
  <si>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</si>
  <si>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</si>
  <si>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</si>
  <si>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</si>
  <si>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</si>
  <si>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</si>
  <si>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</si>
  <si>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</si>
  <si>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</si>
  <si>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</si>
  <si>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</si>
  <si>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</si>
  <si>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</si>
  <si>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</si>
  <si>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</si>
  <si>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</si>
  <si>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</si>
  <si>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</si>
  <si>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</si>
  <si>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</si>
  <si>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</si>
  <si>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</si>
  <si>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</si>
  <si>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</si>
  <si>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</si>
  <si>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</si>
  <si>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</si>
  <si>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</si>
  <si>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</si>
  <si>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</si>
  <si>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</si>
  <si>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</si>
  <si>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</si>
  <si>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</si>
  <si>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</si>
  <si>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</si>
  <si>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</si>
  <si>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</si>
  <si>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</si>
  <si>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</si>
  <si>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</si>
  <si>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</si>
  <si>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</si>
  <si>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</si>
  <si>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</si>
  <si>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</si>
  <si>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</si>
  <si>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</si>
  <si>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</si>
  <si>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</si>
  <si>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</si>
  <si>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</si>
  <si>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</si>
  <si>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</si>
  <si>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</si>
  <si>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</si>
  <si>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</si>
  <si>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</si>
  <si>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</si>
  <si>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</si>
  <si>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</si>
  <si>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</si>
  <si>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</si>
  <si>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</si>
  <si>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</si>
  <si>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</si>
  <si>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</si>
  <si>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</si>
  <si>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</si>
  <si>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</si>
  <si>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</si>
  <si>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</si>
  <si>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</si>
  <si>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</si>
  <si>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</si>
  <si>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</si>
  <si>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</si>
  <si>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</si>
  <si>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</si>
  <si>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</si>
  <si>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</si>
  <si>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</si>
  <si>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</si>
  <si>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</si>
  <si>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</si>
  <si>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</si>
  <si>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</si>
  <si>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</si>
  <si>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</si>
  <si>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</si>
  <si>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</si>
  <si>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</si>
  <si>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</si>
  <si>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</si>
  <si>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</si>
  <si>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</si>
  <si>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</si>
  <si>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</si>
  <si>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</si>
  <si>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</si>
  <si>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</si>
  <si>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</si>
  <si>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</si>
  <si>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</si>
  <si>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</si>
  <si>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</si>
  <si>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</si>
  <si>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</si>
  <si>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</si>
  <si>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</si>
  <si>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</si>
  <si>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</si>
  <si>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</si>
  <si>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</si>
  <si>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</si>
  <si>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</si>
  <si>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</si>
  <si>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</si>
  <si>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</si>
  <si>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</si>
  <si>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</si>
  <si>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</si>
  <si>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</si>
  <si>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</si>
  <si>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</si>
  <si>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</si>
  <si>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</si>
  <si>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</si>
  <si>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</si>
  <si>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</si>
  <si>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</si>
  <si>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</si>
  <si>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</si>
  <si>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</si>
  <si>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</si>
  <si>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</si>
  <si>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</si>
  <si>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</si>
  <si>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</si>
  <si>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</si>
  <si>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</si>
  <si>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</si>
  <si>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</si>
  <si>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</si>
  <si>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</si>
  <si>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</si>
  <si>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</si>
  <si>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</si>
  <si>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</si>
  <si>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</si>
  <si>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</si>
  <si>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</si>
  <si>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</si>
  <si>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</si>
  <si>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</si>
  <si>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</si>
  <si>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</si>
  <si>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</si>
  <si>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</si>
  <si>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</si>
  <si>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</si>
  <si>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</si>
  <si>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</si>
  <si>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</si>
  <si>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</si>
  <si>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</si>
  <si>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</si>
  <si>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</si>
  <si>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</si>
  <si>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</si>
  <si>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</si>
  <si>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</si>
  <si>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</si>
  <si>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</si>
  <si>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</si>
  <si>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</si>
  <si>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</si>
  <si>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</si>
  <si>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</si>
  <si>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</si>
  <si>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</si>
  <si>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</si>
  <si>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</si>
  <si>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</si>
  <si>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</si>
  <si>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</si>
  <si>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</si>
  <si>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</si>
  <si>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</si>
  <si>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</si>
  <si>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</si>
  <si>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</si>
  <si>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</si>
  <si>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</si>
  <si>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</si>
  <si>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</si>
  <si>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</si>
  <si>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</si>
  <si>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</si>
  <si>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</si>
  <si>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</si>
  <si>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</si>
  <si>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</si>
  <si>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</si>
  <si>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</si>
  <si>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</si>
  <si>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</si>
  <si>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</si>
  <si>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</si>
  <si>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</si>
  <si>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</si>
  <si>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</si>
  <si>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</si>
  <si>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</si>
  <si>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</si>
  <si>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</si>
  <si>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</si>
  <si>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</si>
  <si>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</si>
  <si>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</si>
  <si>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</si>
  <si>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</si>
  <si>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</si>
  <si>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</si>
  <si>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</si>
  <si>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</si>
  <si>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</si>
  <si>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</si>
  <si>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</si>
  <si>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</si>
  <si>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</si>
  <si>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</si>
  <si>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</si>
  <si>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</si>
  <si>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</si>
  <si>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</si>
  <si>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</si>
  <si>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</si>
  <si>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</si>
  <si>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</si>
  <si>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</si>
  <si>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</si>
  <si>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</si>
  <si>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</si>
  <si>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</si>
  <si>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</si>
  <si>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</si>
  <si>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</si>
  <si>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</si>
  <si>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</si>
  <si>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</si>
  <si>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</si>
  <si>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</si>
  <si>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</si>
  <si>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</si>
  <si>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</si>
  <si>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</si>
  <si>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</si>
  <si>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</si>
  <si>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</si>
  <si>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</si>
  <si>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</si>
  <si>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</si>
  <si>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</si>
  <si>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</si>
  <si>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</si>
  <si>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</si>
  <si>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</si>
  <si>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</si>
  <si>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</si>
  <si>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</si>
  <si>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</si>
  <si>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</si>
  <si>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</si>
  <si>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</si>
  <si>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</si>
  <si>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</si>
  <si>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</si>
  <si>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</si>
  <si>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</si>
  <si>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</si>
  <si>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</si>
  <si>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</si>
  <si>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</si>
  <si>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</si>
  <si>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</si>
  <si>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</si>
  <si>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</si>
  <si>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</si>
  <si>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</si>
  <si>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</si>
  <si>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</si>
  <si>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</si>
  <si>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</si>
  <si>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</si>
  <si>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</si>
  <si>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</si>
  <si>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</si>
  <si>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</si>
  <si>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</si>
  <si>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</si>
  <si>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</si>
  <si>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</si>
  <si>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</si>
  <si>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</si>
  <si>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</si>
  <si>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</si>
  <si>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</si>
  <si>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</si>
  <si>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</si>
  <si>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</si>
  <si>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</si>
  <si>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</si>
  <si>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</si>
  <si>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</si>
  <si>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</si>
  <si>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</si>
  <si>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</si>
  <si>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</si>
  <si>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</si>
  <si>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</si>
  <si>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</si>
  <si>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</si>
  <si>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</si>
  <si>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</si>
  <si>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</si>
  <si>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</si>
  <si>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</si>
  <si>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</si>
  <si>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</si>
  <si>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</si>
  <si>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</si>
  <si>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</si>
  <si>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</si>
  <si>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</si>
  <si>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</si>
  <si>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</si>
  <si>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</si>
  <si>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</si>
  <si>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</si>
  <si>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</si>
  <si>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</si>
  <si>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</si>
  <si>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</si>
  <si>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</si>
  <si>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</si>
  <si>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</si>
  <si>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</si>
  <si>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</si>
  <si>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</si>
  <si>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</si>
  <si>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</si>
  <si>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</si>
  <si>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</si>
  <si>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</si>
  <si>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</si>
  <si>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</si>
  <si>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</si>
  <si>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</si>
  <si>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</si>
  <si>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</si>
  <si>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</si>
  <si>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</si>
  <si>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</si>
  <si>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</si>
  <si>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</si>
  <si>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</si>
  <si>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</si>
  <si>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</si>
  <si>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</si>
  <si>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</si>
  <si>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</si>
  <si>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</si>
  <si>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</si>
  <si>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</si>
  <si>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</si>
  <si>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</si>
  <si>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</si>
  <si>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</si>
  <si>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</si>
  <si>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</si>
  <si>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</si>
  <si>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</si>
  <si>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</si>
  <si>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</si>
  <si>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</si>
  <si>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</si>
  <si>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</si>
  <si>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</si>
  <si>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</si>
  <si>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</si>
  <si>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</si>
  <si>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</si>
  <si>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</si>
  <si>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</si>
  <si>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</si>
  <si>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</si>
  <si>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</si>
  <si>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</si>
  <si>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</si>
  <si>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</si>
  <si>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</si>
  <si>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</si>
  <si>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</si>
  <si>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</si>
  <si>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</si>
  <si>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</si>
  <si>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</si>
  <si>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</si>
  <si>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</si>
  <si>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</si>
  <si>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</si>
  <si>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</si>
  <si>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</si>
  <si>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</si>
  <si>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</si>
  <si>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</si>
  <si>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</si>
  <si>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</si>
  <si>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</si>
  <si>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</si>
  <si>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</si>
  <si>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</si>
  <si>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</si>
  <si>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</si>
  <si>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</si>
  <si>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</si>
  <si>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</si>
  <si>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</si>
  <si>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</si>
  <si>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</si>
  <si>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</si>
  <si>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</si>
  <si>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</si>
  <si>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</si>
  <si>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</si>
  <si>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</si>
  <si>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</si>
  <si>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</si>
  <si>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</si>
  <si>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</si>
  <si>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</si>
  <si>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</si>
  <si>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</si>
  <si>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</si>
  <si>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</si>
  <si>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</si>
  <si>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</si>
  <si>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</si>
  <si>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</si>
  <si>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</si>
  <si>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</si>
  <si>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</si>
  <si>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</si>
  <si>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</si>
  <si>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</si>
  <si>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</si>
  <si>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</si>
  <si>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</si>
  <si>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</si>
  <si>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</si>
  <si>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</si>
  <si>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</si>
  <si>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</si>
  <si>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</si>
  <si>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</si>
  <si>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</si>
  <si>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</si>
  <si>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</si>
  <si>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</si>
  <si>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</si>
  <si>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</si>
  <si>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</si>
  <si>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</si>
  <si>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</si>
  <si>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</si>
  <si>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</si>
  <si>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</si>
  <si>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</si>
  <si>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</si>
  <si>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</si>
  <si>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</si>
  <si>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</si>
  <si>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</si>
  <si>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</si>
  <si>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</si>
  <si>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</si>
  <si>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</si>
  <si>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</si>
  <si>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</si>
  <si>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</si>
  <si>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</si>
  <si>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</si>
  <si>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</si>
  <si>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</si>
  <si>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</si>
  <si>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</si>
  <si>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</si>
  <si>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</si>
  <si>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</si>
  <si>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</si>
  <si>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</si>
  <si>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</si>
  <si>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</si>
  <si>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</si>
  <si>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</si>
  <si>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</si>
  <si>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</si>
  <si>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</si>
  <si>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</si>
  <si>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</si>
  <si>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</si>
  <si>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</si>
  <si>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</si>
  <si>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</si>
  <si>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</si>
  <si>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</si>
  <si>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</si>
  <si>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</si>
  <si>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</si>
  <si>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</si>
  <si>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</si>
  <si>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</si>
  <si>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</si>
  <si>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</si>
  <si>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</si>
  <si>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</si>
  <si>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</si>
  <si>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</si>
  <si>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</si>
  <si>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</si>
  <si>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</si>
  <si>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</si>
  <si>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</si>
  <si>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</si>
  <si>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</si>
  <si>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</si>
  <si>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</si>
  <si>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</si>
  <si>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</si>
  <si>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</si>
  <si>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</si>
  <si>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</si>
  <si>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</si>
  <si>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</si>
  <si>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</si>
  <si>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</si>
  <si>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</si>
  <si>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</si>
  <si>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</si>
  <si>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</si>
  <si>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</si>
  <si>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</si>
  <si>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</si>
  <si>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</si>
  <si>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</si>
  <si>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</si>
  <si>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</si>
  <si>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</si>
  <si>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</si>
  <si>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</si>
  <si>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</si>
  <si>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</si>
  <si>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</si>
  <si>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</si>
  <si>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</si>
  <si>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</si>
  <si>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</si>
  <si>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</si>
  <si>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</si>
  <si>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</si>
  <si>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</si>
  <si>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</si>
  <si>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</si>
  <si>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</si>
  <si>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</si>
  <si>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</si>
  <si>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</si>
  <si>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</si>
  <si>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</si>
  <si>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</si>
  <si>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</si>
  <si>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</si>
  <si>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</si>
  <si>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</si>
  <si>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</si>
  <si>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</si>
  <si>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</si>
  <si>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</si>
  <si>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</si>
  <si>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</si>
  <si>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</si>
  <si>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</si>
  <si>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</si>
  <si>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</si>
  <si>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</si>
  <si>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</si>
  <si>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</si>
  <si>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</si>
  <si>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</si>
  <si>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</si>
  <si>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</si>
  <si>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</si>
  <si>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</si>
  <si>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</si>
  <si>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</si>
  <si>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</si>
  <si>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</si>
  <si>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</si>
  <si>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</si>
  <si>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</si>
  <si>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</si>
  <si>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</si>
  <si>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</si>
  <si>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</si>
  <si>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</si>
  <si>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</si>
  <si>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</si>
  <si>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</si>
  <si>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</si>
  <si>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</si>
  <si>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</si>
  <si>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</si>
  <si>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</si>
  <si>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</si>
  <si>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</si>
  <si>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</si>
  <si>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</si>
  <si>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</si>
  <si>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</si>
  <si>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</si>
  <si>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</si>
  <si>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</si>
  <si>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</si>
  <si>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</si>
  <si>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</si>
  <si>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</si>
  <si>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</si>
  <si>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</si>
  <si>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</si>
  <si>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</si>
  <si>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</si>
  <si>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</si>
  <si>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</si>
  <si>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</si>
  <si>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</si>
  <si>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</si>
  <si>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</si>
  <si>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</si>
  <si>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</si>
  <si>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</si>
  <si>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</si>
  <si>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</si>
  <si>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</si>
  <si>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</si>
  <si>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</si>
  <si>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</si>
  <si>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</si>
  <si>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</si>
  <si>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</si>
  <si>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</si>
  <si>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</si>
  <si>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</si>
  <si>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</si>
  <si>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</si>
  <si>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</si>
  <si>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</si>
  <si>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</si>
  <si>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</si>
  <si>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</si>
  <si>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</si>
  <si>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</si>
  <si>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</si>
  <si>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</si>
  <si>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</si>
  <si>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</si>
  <si>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</si>
  <si>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</si>
  <si>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</si>
  <si>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</si>
  <si>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</si>
  <si>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</si>
  <si>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</si>
  <si>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</si>
  <si>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</si>
  <si>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</si>
  <si>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</si>
  <si>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</si>
  <si>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</si>
  <si>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</si>
  <si>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</si>
  <si>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</si>
  <si>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</si>
  <si>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</si>
  <si>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</si>
  <si>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</si>
  <si>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</si>
  <si>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</si>
  <si>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</si>
  <si>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</si>
  <si>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</si>
  <si>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</si>
  <si>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</si>
  <si>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</si>
  <si>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</si>
  <si>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</si>
  <si>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</si>
  <si>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</si>
  <si>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</si>
  <si>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</si>
  <si>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</si>
  <si>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</si>
  <si>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</si>
  <si>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</si>
  <si>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</si>
  <si>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</si>
  <si>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</si>
  <si>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</si>
  <si>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</si>
  <si>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</si>
  <si>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</si>
  <si>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</si>
  <si>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</si>
  <si>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</si>
  <si>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</si>
  <si>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</si>
  <si>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</si>
  <si>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</si>
  <si>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</si>
  <si>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</si>
  <si>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</si>
  <si>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</si>
  <si>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</si>
  <si>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</si>
  <si>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</si>
  <si>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</si>
  <si>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</si>
  <si>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</si>
  <si>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</si>
  <si>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</si>
  <si>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</si>
  <si>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</si>
  <si>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</si>
  <si>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</si>
  <si>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</si>
  <si>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</si>
  <si>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</si>
  <si>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</si>
  <si>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</si>
  <si>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</si>
  <si>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</si>
  <si>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</si>
  <si>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</si>
  <si>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</si>
  <si>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</si>
  <si>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</si>
  <si>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</si>
  <si>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</si>
  <si>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</si>
  <si>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</si>
  <si>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</si>
  <si>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</si>
  <si>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</si>
  <si>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</si>
  <si>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</si>
  <si>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</si>
  <si>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</si>
  <si>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</si>
  <si>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</si>
  <si>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</si>
  <si>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</si>
  <si>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</si>
  <si>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</si>
  <si>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</si>
  <si>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</si>
  <si>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</si>
  <si>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</si>
  <si>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</si>
  <si>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</si>
  <si>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</si>
  <si>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</si>
  <si>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</si>
  <si>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</si>
  <si>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</si>
  <si>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</si>
  <si>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</si>
  <si>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</si>
  <si>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</si>
  <si>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</si>
  <si>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</si>
  <si>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</si>
  <si>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</si>
  <si>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</si>
  <si>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</si>
  <si>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</si>
  <si>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</si>
  <si>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</si>
  <si>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</si>
  <si>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</si>
  <si>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</si>
  <si>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</si>
  <si>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</si>
  <si>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</si>
  <si>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</si>
  <si>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</si>
  <si>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</si>
  <si>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</si>
  <si>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</si>
  <si>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</si>
  <si>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</si>
  <si>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</si>
  <si>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</si>
  <si>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</si>
  <si>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</si>
  <si>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</si>
  <si>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</si>
  <si>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</si>
  <si>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</si>
  <si>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</si>
  <si>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</si>
  <si>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</si>
  <si>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</si>
  <si>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</si>
  <si>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</si>
  <si>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</si>
  <si>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</si>
  <si>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</si>
  <si>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</si>
  <si>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</si>
  <si>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</si>
  <si>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</si>
  <si>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</si>
  <si>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</si>
  <si>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</si>
  <si>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</si>
  <si>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</si>
  <si>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</si>
  <si>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</si>
  <si>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</si>
  <si>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</si>
  <si>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</si>
  <si>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</si>
  <si>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</si>
  <si>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</si>
  <si>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</si>
  <si>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</si>
  <si>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</si>
  <si>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</si>
  <si>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</si>
  <si>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</si>
  <si>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</si>
  <si>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</si>
  <si>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</si>
  <si>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</si>
  <si>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</si>
  <si>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</si>
  <si>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</si>
  <si>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</si>
  <si>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</si>
  <si>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</si>
  <si>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</si>
  <si>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</si>
  <si>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</si>
  <si>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</si>
  <si>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</si>
  <si>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</si>
  <si>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</si>
  <si>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</si>
  <si>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</si>
  <si>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</si>
  <si>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</si>
  <si>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</si>
  <si>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</si>
  <si>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</si>
  <si>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</si>
  <si>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</si>
  <si>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</si>
  <si>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</si>
  <si>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</si>
  <si>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</si>
  <si>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</si>
  <si>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</si>
  <si>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</si>
  <si>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</si>
  <si>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</si>
  <si>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</si>
  <si>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</si>
  <si>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</si>
  <si>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</si>
  <si>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</si>
  <si>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</si>
  <si>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</si>
  <si>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</si>
  <si>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</si>
  <si>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</si>
  <si>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</si>
  <si>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</si>
  <si>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</si>
  <si>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</si>
  <si>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</si>
  <si>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</si>
  <si>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</si>
  <si>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</si>
  <si>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</si>
  <si>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</si>
  <si>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</si>
  <si>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</si>
  <si>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</si>
  <si>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</si>
  <si>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</si>
  <si>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</si>
  <si>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</si>
  <si>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</si>
  <si>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</si>
  <si>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</si>
  <si>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</si>
  <si>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</si>
  <si>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</si>
  <si>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</si>
  <si>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</si>
  <si>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</si>
  <si>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</si>
  <si>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</si>
  <si>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</si>
  <si>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</si>
  <si>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</si>
  <si>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</si>
  <si>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</si>
  <si>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</si>
  <si>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</si>
  <si>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</si>
  <si>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</si>
  <si>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</si>
  <si>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</si>
  <si>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</si>
  <si>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</si>
  <si>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</si>
  <si>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</si>
  <si>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</si>
  <si>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</si>
  <si>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</si>
  <si>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</si>
  <si>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</si>
  <si>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</si>
  <si>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</si>
  <si>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</si>
  <si>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</si>
  <si>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</si>
  <si>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</si>
  <si>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</si>
  <si>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</si>
  <si>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</si>
  <si>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</si>
  <si>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</si>
  <si>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</si>
  <si>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</si>
  <si>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</si>
  <si>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</si>
  <si>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</si>
  <si>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</si>
  <si>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</si>
  <si>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</si>
  <si>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</si>
  <si>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</si>
  <si>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</si>
  <si>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</si>
  <si>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</si>
  <si>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</si>
  <si>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</si>
  <si>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</si>
  <si>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</si>
  <si>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</si>
  <si>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</si>
  <si>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</si>
  <si>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</si>
  <si>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</si>
  <si>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</si>
  <si>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</si>
  <si>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</si>
  <si>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</si>
  <si>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</si>
  <si>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</si>
  <si>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</si>
  <si>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</si>
  <si>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</si>
  <si>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</si>
  <si>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</si>
  <si>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</si>
  <si>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</si>
  <si>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</si>
  <si>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</si>
  <si>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</si>
  <si>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</si>
  <si>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</si>
  <si>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</si>
  <si>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</si>
  <si>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</si>
  <si>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</si>
  <si>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</si>
  <si>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</si>
  <si>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</si>
  <si>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</si>
  <si>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</si>
  <si>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</si>
  <si>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</si>
  <si>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</si>
  <si>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</si>
  <si>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</si>
  <si>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</si>
  <si>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</si>
  <si>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</si>
  <si>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</si>
  <si>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</si>
  <si>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</si>
  <si>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</si>
  <si>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</si>
  <si>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</si>
  <si>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</si>
  <si>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</si>
  <si>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</si>
  <si>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</si>
  <si>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</si>
  <si>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</si>
  <si>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</si>
  <si>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</si>
  <si>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</si>
  <si>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</si>
  <si>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</si>
  <si>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</si>
  <si>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</si>
  <si>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</si>
  <si>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</si>
  <si>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</si>
  <si>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</si>
  <si>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</si>
  <si>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</si>
  <si>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</si>
  <si>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</si>
  <si>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</si>
  <si>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</si>
  <si>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</si>
  <si>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</si>
  <si>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</si>
  <si>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</si>
  <si>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</si>
  <si>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</si>
  <si>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</si>
  <si>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</si>
  <si>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</si>
  <si>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</si>
  <si>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</si>
  <si>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</si>
  <si>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</si>
  <si>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</si>
  <si>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</si>
  <si>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</si>
  <si>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</si>
  <si>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</si>
  <si>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</si>
  <si>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</si>
  <si>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</si>
  <si>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</si>
  <si>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</si>
  <si>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</si>
  <si>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</si>
  <si>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</si>
  <si>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</si>
  <si>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</si>
  <si>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</si>
  <si>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</si>
  <si>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</si>
  <si>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</si>
  <si>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</si>
  <si>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</si>
  <si>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</si>
  <si>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</si>
  <si>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</si>
  <si>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</si>
  <si>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</si>
  <si>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</si>
  <si>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</si>
  <si>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</si>
  <si>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</si>
  <si>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</si>
  <si>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</si>
  <si>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</si>
  <si>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</si>
  <si>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</si>
  <si>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</si>
  <si>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</si>
  <si>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</si>
  <si>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</si>
  <si>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</si>
  <si>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</si>
  <si>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</si>
  <si>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</si>
  <si>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</si>
  <si>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</si>
  <si>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</si>
  <si>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</si>
  <si>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</si>
  <si>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</si>
  <si>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</si>
  <si>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</si>
  <si>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</si>
  <si>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</si>
  <si>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</si>
  <si>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</si>
  <si>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</si>
  <si>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</si>
  <si>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</si>
  <si>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</si>
  <si>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</si>
  <si>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</si>
  <si>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</si>
  <si>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</si>
  <si>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</si>
  <si>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</si>
  <si>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</si>
  <si>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</si>
  <si>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</si>
  <si>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</si>
  <si>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</si>
  <si>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</si>
  <si>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</si>
  <si>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</si>
  <si>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</si>
  <si>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</si>
  <si>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</si>
  <si>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</si>
  <si>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</si>
  <si>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</si>
  <si>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</si>
  <si>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</si>
  <si>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</si>
  <si>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</si>
  <si>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</si>
  <si>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</si>
  <si>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</si>
  <si>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</si>
  <si>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</si>
  <si>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</si>
  <si>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</si>
  <si>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</si>
  <si>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</si>
  <si>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</si>
  <si>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</si>
  <si>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</si>
  <si>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</si>
  <si>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</si>
  <si>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</si>
  <si>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</si>
  <si>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</si>
  <si>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</si>
  <si>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</si>
  <si>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</si>
  <si>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</si>
  <si>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</si>
  <si>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</si>
  <si>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</si>
  <si>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</si>
  <si>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</si>
  <si>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</si>
  <si>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</si>
  <si>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</si>
  <si>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</si>
  <si>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</si>
  <si>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</si>
  <si>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</si>
  <si>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</si>
  <si>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</si>
  <si>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</si>
  <si>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</si>
  <si>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</si>
  <si>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</si>
  <si>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</si>
  <si>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</si>
  <si>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</si>
  <si>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</si>
  <si>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</si>
  <si>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</si>
  <si>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</si>
  <si>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</si>
  <si>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</si>
  <si>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</si>
  <si>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</si>
  <si>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</si>
  <si>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</si>
  <si>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</si>
  <si>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</si>
  <si>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</si>
  <si>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</si>
  <si>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</si>
  <si>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</si>
  <si>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</si>
  <si>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</si>
  <si>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</si>
  <si>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</si>
  <si>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</si>
  <si>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</si>
  <si>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</si>
  <si>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</si>
  <si>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</si>
  <si>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</si>
  <si>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</si>
  <si>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</si>
  <si>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</si>
  <si>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</si>
  <si>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</si>
  <si>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</si>
  <si>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</si>
  <si>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</si>
  <si>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</si>
  <si>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</si>
  <si>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</si>
  <si>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</si>
  <si>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</si>
  <si>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</si>
  <si>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</si>
  <si>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</si>
  <si>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</si>
  <si>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</si>
  <si>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</si>
  <si>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</si>
  <si>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</si>
  <si>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</si>
  <si>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</si>
  <si>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</si>
  <si>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</si>
  <si>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</si>
  <si>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</si>
  <si>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</si>
  <si>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</si>
  <si>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</si>
  <si>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</si>
  <si>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</si>
  <si>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</si>
  <si>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</si>
  <si>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</si>
  <si>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</si>
  <si>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</si>
  <si>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</si>
  <si>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</si>
  <si>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</si>
  <si>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</si>
  <si>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</si>
  <si>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</si>
  <si>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</si>
  <si>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</si>
  <si>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</si>
  <si>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</si>
  <si>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</si>
  <si>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</si>
  <si>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</si>
  <si>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</si>
  <si>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</si>
  <si>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</si>
  <si>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</si>
  <si>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</si>
  <si>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</si>
  <si>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</si>
  <si>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</si>
  <si>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</si>
  <si>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</si>
  <si>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</si>
  <si>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</si>
  <si>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</si>
  <si>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</si>
  <si>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</si>
  <si>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</si>
  <si>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</si>
  <si>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</si>
  <si>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</si>
  <si>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</si>
  <si>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</si>
  <si>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</si>
  <si>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</si>
  <si>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</si>
  <si>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</si>
  <si>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</si>
  <si>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</si>
  <si>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</si>
  <si>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</si>
  <si>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</si>
  <si>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</si>
  <si>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</si>
  <si>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</si>
  <si>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</si>
  <si>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</si>
  <si>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</si>
  <si>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</si>
  <si>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</si>
  <si>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</si>
  <si>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</si>
  <si>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</si>
  <si>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</si>
  <si>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</si>
  <si>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</si>
  <si>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</si>
  <si>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</si>
  <si>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</si>
  <si>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</si>
  <si>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</si>
  <si>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</si>
  <si>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</si>
  <si>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</si>
  <si>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</si>
  <si>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</si>
  <si>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</si>
  <si>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</si>
  <si>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</si>
  <si>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</si>
  <si>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</si>
  <si>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</si>
  <si>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</si>
  <si>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</si>
  <si>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</si>
  <si>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</si>
  <si>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</si>
  <si>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</si>
  <si>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</si>
  <si>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</si>
  <si>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</si>
  <si>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</si>
  <si>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</si>
  <si>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</si>
  <si>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</si>
  <si>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</si>
  <si>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</si>
  <si>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</si>
  <si>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</si>
  <si>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</si>
  <si>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</si>
  <si>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</si>
  <si>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</si>
  <si>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</si>
  <si>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</si>
  <si>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</si>
  <si>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</si>
  <si>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</si>
  <si>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</si>
  <si>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</si>
  <si>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</si>
  <si>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</si>
  <si>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</si>
  <si>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</si>
  <si>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</si>
  <si>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</si>
  <si>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</si>
  <si>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</si>
  <si>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</si>
  <si>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</si>
  <si>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</si>
  <si>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</si>
  <si>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</si>
  <si>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</si>
  <si>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</si>
  <si>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</si>
  <si>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</si>
  <si>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</si>
  <si>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</si>
  <si>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</si>
  <si>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</si>
  <si>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</si>
  <si>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</si>
  <si>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</si>
  <si>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</si>
  <si>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</si>
  <si>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</si>
  <si>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</si>
  <si>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</si>
  <si>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</si>
  <si>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</si>
  <si>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</si>
  <si>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</si>
  <si>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</si>
  <si>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</si>
  <si>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</si>
  <si>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</si>
  <si>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</si>
  <si>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</si>
  <si>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</si>
  <si>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</si>
  <si>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</si>
  <si>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</si>
  <si>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</si>
  <si>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</si>
  <si>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</si>
  <si>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</si>
  <si>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</si>
  <si>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</si>
  <si>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</si>
  <si>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</si>
  <si>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</si>
  <si>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</si>
  <si>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</si>
  <si>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</si>
  <si>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</si>
  <si>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</si>
  <si>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</si>
  <si>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</si>
  <si>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</si>
  <si>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</si>
  <si>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</si>
  <si>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</si>
  <si>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</si>
  <si>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</si>
  <si>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</si>
  <si>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</si>
  <si>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</si>
  <si>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</si>
  <si>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</si>
  <si>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</si>
  <si>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</si>
  <si>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</si>
  <si>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</si>
  <si>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</si>
  <si>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</si>
  <si>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</si>
  <si>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</si>
  <si>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</si>
  <si>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</si>
  <si>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</si>
  <si>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</si>
  <si>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</si>
  <si>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</si>
  <si>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</si>
  <si>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</si>
  <si>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</si>
  <si>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</si>
  <si>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</si>
  <si>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</si>
  <si>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</si>
  <si>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</si>
  <si>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</si>
  <si>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</si>
  <si>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</si>
  <si>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</si>
  <si>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</si>
  <si>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</si>
  <si>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</si>
  <si>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</si>
  <si>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</si>
  <si>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</si>
  <si>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</si>
  <si>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</si>
  <si>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</si>
  <si>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</si>
  <si>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</si>
  <si>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</si>
  <si>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</si>
  <si>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</si>
  <si>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</si>
  <si>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</si>
  <si>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</si>
  <si>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</si>
  <si>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</si>
  <si>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</si>
  <si>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</si>
  <si>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</si>
  <si>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</si>
  <si>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</si>
  <si>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</si>
  <si>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</si>
  <si>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</si>
  <si>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</si>
  <si>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</si>
  <si>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</si>
  <si>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</si>
  <si>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</si>
  <si>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</si>
  <si>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</si>
  <si>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</si>
  <si>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</si>
  <si>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</si>
  <si>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</si>
  <si>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</si>
  <si>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</si>
  <si>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</si>
  <si>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</si>
  <si>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</si>
  <si>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</si>
  <si>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</si>
  <si>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</si>
  <si>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</si>
  <si>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</si>
  <si>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</si>
  <si>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</si>
  <si>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</si>
  <si>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</si>
  <si>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</si>
  <si>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</si>
  <si>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</si>
  <si>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</si>
  <si>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</si>
  <si>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</si>
  <si>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</si>
  <si>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</si>
  <si>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</si>
  <si>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</si>
  <si>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</si>
  <si>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</si>
  <si>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</si>
  <si>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</si>
  <si>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</si>
  <si>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</si>
  <si>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</si>
  <si>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</si>
  <si>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</si>
  <si>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</si>
  <si>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</si>
  <si>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</si>
  <si>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</si>
  <si>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</si>
  <si>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</si>
  <si>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</si>
  <si>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</si>
  <si>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</si>
  <si>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</si>
  <si>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</si>
  <si>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</si>
  <si>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</si>
  <si>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</si>
  <si>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</si>
  <si>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</si>
  <si>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</si>
  <si>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</si>
  <si>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</si>
  <si>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</si>
  <si>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</si>
  <si>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</si>
  <si>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</si>
  <si>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</si>
  <si>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</si>
  <si>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</si>
  <si>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</si>
  <si>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</si>
  <si>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</si>
  <si>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</si>
  <si>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</si>
  <si>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</si>
  <si>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</si>
  <si>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</si>
  <si>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</si>
  <si>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</si>
  <si>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</si>
  <si>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</si>
  <si>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</si>
  <si>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</si>
  <si>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</si>
  <si>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</si>
  <si>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</si>
  <si>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</si>
  <si>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</si>
  <si>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</si>
  <si>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</si>
  <si>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</si>
  <si>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</si>
  <si>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</si>
  <si>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</si>
  <si>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</si>
  <si>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</si>
  <si>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</si>
  <si>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</si>
  <si>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</si>
  <si>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</si>
  <si>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</si>
  <si>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</si>
  <si>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</si>
  <si>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</si>
  <si>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</si>
  <si>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</si>
  <si>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</si>
  <si>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</si>
  <si>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</si>
  <si>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</si>
  <si>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</si>
  <si>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</si>
  <si>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</si>
  <si>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</si>
  <si>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</si>
  <si>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</si>
  <si>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</si>
  <si>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</si>
  <si>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</si>
  <si>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</si>
  <si>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</si>
  <si>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</si>
  <si>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</si>
  <si>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</si>
  <si>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</si>
  <si>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</si>
  <si>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</si>
  <si>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</si>
  <si>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</si>
  <si>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</si>
  <si>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</si>
  <si>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</si>
  <si>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</si>
  <si>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</si>
  <si>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</si>
  <si>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</si>
  <si>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</si>
  <si>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</si>
  <si>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</si>
  <si>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</si>
  <si>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</si>
  <si>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</si>
  <si>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</si>
  <si>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</si>
  <si>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</si>
  <si>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</si>
  <si>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</si>
  <si>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</si>
  <si>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</si>
  <si>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</si>
  <si>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</si>
  <si>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</si>
  <si>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</si>
  <si>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</si>
  <si>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</si>
  <si>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</si>
  <si>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</si>
  <si>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</si>
  <si>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</si>
  <si>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</si>
  <si>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</si>
  <si>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</si>
  <si>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</si>
  <si>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</si>
  <si>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</si>
  <si>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</si>
  <si>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</si>
  <si>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</si>
  <si>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</si>
  <si>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</si>
  <si>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</si>
  <si>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</si>
  <si>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</si>
  <si>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</si>
  <si>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</si>
  <si>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</si>
  <si>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</si>
  <si>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</si>
  <si>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</si>
  <si>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</si>
  <si>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</si>
  <si>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</si>
  <si>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</si>
  <si>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</si>
  <si>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</si>
  <si>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</si>
  <si>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</si>
  <si>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</si>
  <si>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</si>
  <si>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</si>
  <si>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</si>
  <si>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</si>
  <si>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</si>
  <si>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</si>
  <si>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</si>
  <si>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</si>
  <si>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</si>
  <si>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</si>
  <si>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</si>
  <si>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</si>
  <si>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</si>
  <si>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</si>
  <si>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</si>
  <si>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</si>
  <si>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</si>
  <si>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</si>
  <si>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</si>
  <si>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</si>
  <si>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</si>
  <si>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</si>
  <si>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</si>
  <si>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</si>
  <si>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</si>
  <si>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</si>
  <si>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</si>
  <si>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</si>
  <si>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</si>
  <si>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</si>
  <si>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</si>
  <si>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</si>
  <si>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</si>
  <si>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</si>
  <si>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</si>
  <si>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</si>
  <si>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</si>
  <si>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</si>
  <si>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</si>
  <si>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</si>
  <si>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</si>
  <si>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</si>
  <si>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</si>
  <si>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</si>
  <si>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</si>
  <si>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</si>
  <si>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</si>
  <si>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</si>
  <si>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</si>
  <si>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</si>
  <si>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</si>
  <si>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</si>
  <si>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</si>
  <si>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</si>
  <si>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</si>
  <si>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</si>
  <si>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</si>
  <si>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</si>
  <si>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</si>
  <si>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</si>
  <si>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</si>
  <si>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</si>
  <si>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</si>
  <si>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</si>
  <si>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</si>
  <si>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</si>
  <si>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</si>
  <si>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</si>
  <si>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</si>
  <si>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</si>
  <si>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</si>
  <si>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</si>
  <si>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</si>
  <si>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</si>
  <si>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</si>
  <si>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</si>
  <si>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</si>
  <si>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</si>
  <si>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</si>
  <si>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</si>
  <si>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</si>
  <si>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</si>
  <si>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</si>
  <si>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</si>
  <si>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</si>
  <si>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</si>
  <si>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</si>
  <si>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</si>
  <si>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</si>
  <si>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</si>
  <si>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</si>
  <si>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</si>
  <si>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</si>
  <si>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</si>
  <si>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</si>
  <si>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</si>
  <si>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</si>
  <si>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</si>
  <si>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</si>
  <si>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</si>
  <si>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</si>
  <si>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</si>
  <si>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</si>
  <si>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</si>
  <si>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</si>
  <si>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</si>
  <si>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</si>
  <si>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</si>
  <si>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</si>
  <si>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</si>
  <si>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</si>
  <si>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</si>
  <si>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</si>
  <si>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</si>
  <si>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</si>
  <si>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</si>
  <si>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</si>
  <si>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</si>
  <si>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</si>
  <si>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</si>
  <si>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</si>
  <si>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</si>
  <si>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</si>
  <si>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</si>
  <si>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</si>
  <si>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</si>
  <si>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</si>
  <si>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</si>
  <si>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</si>
  <si>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</si>
  <si>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</si>
  <si>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</si>
  <si>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</si>
  <si>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</si>
  <si>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</si>
  <si>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</si>
  <si>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</si>
  <si>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</si>
  <si>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</si>
  <si>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</si>
  <si>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</si>
  <si>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</si>
  <si>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</si>
  <si>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</si>
  <si>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</si>
  <si>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</si>
  <si>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</si>
  <si>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</si>
  <si>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</si>
  <si>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</si>
  <si>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</si>
  <si>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</si>
  <si>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</si>
  <si>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</si>
  <si>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</si>
  <si>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</si>
  <si>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</si>
  <si>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</si>
  <si>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</si>
  <si>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</si>
  <si>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</si>
  <si>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</si>
  <si>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</si>
  <si>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</si>
  <si>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</si>
  <si>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</si>
  <si>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</si>
  <si>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</si>
  <si>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</si>
  <si>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</si>
  <si>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</si>
  <si>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</si>
  <si>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</si>
  <si>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</si>
  <si>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</si>
  <si>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</si>
  <si>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</si>
  <si>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</si>
  <si>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</si>
  <si>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</si>
  <si>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</si>
  <si>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</si>
  <si>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</si>
  <si>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</si>
  <si>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</si>
  <si>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</si>
  <si>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</si>
  <si>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</si>
  <si>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</si>
  <si>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</si>
  <si>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</si>
  <si>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</si>
  <si>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</si>
  <si>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</si>
  <si>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</si>
  <si>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</si>
  <si>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</si>
  <si>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</si>
  <si>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</si>
  <si>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</si>
  <si>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</si>
  <si>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</si>
  <si>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</si>
  <si>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</si>
  <si>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</si>
  <si>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</si>
  <si>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</si>
  <si>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</si>
  <si>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</si>
  <si>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</si>
  <si>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</si>
  <si>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</si>
  <si>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</si>
  <si>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</si>
  <si>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</si>
  <si>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</si>
  <si>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</si>
  <si>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</si>
  <si>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</si>
  <si>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</si>
  <si>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</si>
  <si>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</si>
  <si>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</si>
  <si>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</si>
  <si>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</si>
  <si>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</si>
  <si>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</si>
  <si>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</si>
  <si>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</si>
  <si>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</si>
  <si>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</si>
  <si>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</si>
  <si>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</si>
  <si>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</si>
  <si>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</si>
  <si>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</si>
  <si>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</si>
  <si>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</si>
  <si>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</si>
  <si>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</si>
  <si>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</si>
  <si>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</si>
  <si>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</si>
  <si>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</si>
  <si>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</si>
  <si>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</si>
  <si>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</si>
  <si>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</si>
  <si>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</si>
  <si>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</si>
  <si>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</si>
  <si>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</si>
  <si>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</si>
  <si>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</si>
  <si>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</si>
  <si>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</si>
  <si>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</si>
  <si>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</si>
  <si>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</si>
  <si>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</si>
  <si>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</si>
  <si>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</si>
  <si>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</si>
  <si>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</si>
  <si>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</si>
  <si>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</si>
  <si>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</si>
  <si>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</si>
  <si>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</si>
  <si>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</si>
  <si>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</si>
  <si>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</si>
  <si>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</si>
  <si>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</si>
  <si>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</si>
  <si>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</si>
  <si>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</si>
  <si>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</si>
  <si>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</si>
  <si>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</si>
  <si>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</si>
  <si>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</si>
  <si>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</si>
  <si>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</si>
  <si>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</si>
  <si>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</si>
  <si>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</si>
  <si>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</si>
  <si>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</si>
  <si>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</si>
  <si>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</si>
  <si>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</si>
  <si>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</si>
  <si>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</si>
  <si>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</si>
  <si>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</si>
  <si>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</si>
  <si>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</si>
  <si>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</si>
  <si>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</si>
  <si>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</si>
  <si>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</si>
  <si>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</si>
  <si>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</si>
  <si>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</si>
  <si>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</si>
  <si>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</si>
  <si>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</si>
  <si>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</si>
  <si>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</si>
  <si>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</si>
  <si>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</si>
  <si>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</si>
  <si>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</si>
  <si>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</si>
  <si>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</si>
  <si>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</si>
  <si>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</si>
  <si>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</si>
  <si>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</si>
  <si>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</si>
  <si>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</si>
  <si>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</si>
  <si>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</si>
  <si>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</si>
  <si>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</si>
  <si>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</si>
  <si>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</si>
  <si>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</si>
  <si>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</si>
  <si>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</si>
  <si>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</si>
  <si>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</si>
  <si>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</si>
  <si>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</si>
  <si>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</si>
  <si>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</si>
  <si>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</si>
  <si>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</si>
  <si>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</si>
  <si>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</si>
  <si>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</si>
  <si>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</si>
  <si>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</si>
  <si>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</si>
  <si>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</si>
  <si>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</si>
  <si>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</si>
  <si>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</si>
  <si>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</si>
  <si>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</si>
  <si>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</si>
  <si>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</si>
  <si>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</si>
  <si>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</si>
  <si>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</si>
  <si>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</si>
  <si>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</si>
  <si>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</si>
  <si>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</si>
  <si>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</si>
  <si>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</si>
  <si>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</si>
  <si>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</si>
  <si>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</si>
  <si>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</si>
  <si>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</si>
  <si>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</si>
  <si>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</si>
  <si>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</si>
  <si>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</si>
  <si>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</si>
  <si>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</si>
  <si>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</si>
  <si>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</si>
  <si>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</si>
  <si>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</si>
  <si>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</si>
  <si>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</si>
  <si>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</si>
  <si>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</si>
  <si>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</si>
  <si>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</si>
  <si>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</si>
  <si>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</si>
  <si>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</si>
  <si>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</si>
  <si>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</si>
  <si>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</si>
  <si>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</si>
  <si>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</si>
  <si>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</si>
  <si>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</si>
  <si>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</si>
  <si>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</si>
  <si>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</si>
  <si>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</si>
  <si>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</si>
  <si>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</si>
  <si>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</si>
  <si>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</si>
  <si>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</si>
  <si>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</si>
  <si>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</si>
  <si>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</si>
  <si>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</si>
  <si>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</si>
  <si>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</si>
  <si>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</si>
  <si>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</si>
  <si>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</si>
  <si>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</si>
  <si>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</si>
  <si>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</si>
  <si>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</si>
  <si>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</si>
  <si>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</si>
  <si>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</si>
  <si>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</si>
  <si>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</si>
  <si>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</si>
  <si>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</si>
  <si>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</si>
  <si>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</si>
  <si>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</si>
  <si>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</si>
  <si>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</si>
  <si>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</si>
  <si>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</si>
  <si>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</si>
  <si>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</si>
  <si>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</si>
  <si>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</si>
  <si>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</si>
  <si>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</si>
  <si>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</si>
  <si>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</si>
  <si>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</si>
  <si>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</si>
  <si>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</si>
  <si>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</si>
  <si>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</si>
  <si>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</si>
  <si>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</si>
  <si>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</si>
  <si>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</si>
  <si>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</si>
  <si>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</si>
  <si>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</si>
  <si>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</si>
  <si>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</si>
  <si>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</si>
  <si>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</si>
  <si>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</si>
  <si>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</si>
  <si>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</si>
  <si>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</si>
  <si>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</si>
  <si>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</si>
  <si>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</si>
  <si>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</si>
  <si>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</si>
  <si>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</si>
  <si>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</si>
  <si>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</si>
  <si>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</si>
  <si>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</si>
  <si>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</si>
  <si>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</si>
  <si>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</si>
  <si>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</si>
  <si>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</si>
  <si>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</si>
  <si>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</si>
  <si>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</si>
  <si>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</si>
  <si>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</si>
  <si>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</si>
  <si>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</si>
  <si>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</si>
  <si>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</si>
  <si>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</si>
  <si>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</si>
  <si>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</si>
  <si>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</si>
  <si>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</si>
  <si>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</si>
  <si>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</si>
  <si>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</si>
  <si>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</si>
  <si>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</si>
  <si>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</si>
  <si>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</si>
  <si>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</si>
  <si>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</si>
  <si>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</si>
  <si>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</si>
  <si>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</si>
  <si>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</si>
  <si>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</si>
  <si>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</si>
  <si>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</si>
  <si>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</si>
  <si>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</si>
  <si>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</si>
  <si>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</si>
  <si>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</si>
  <si>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</si>
  <si>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</si>
  <si>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</si>
  <si>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</si>
  <si>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</si>
  <si>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</si>
  <si>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</si>
  <si>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</si>
  <si>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</si>
  <si>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</si>
  <si>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</si>
  <si>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</si>
  <si>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</si>
  <si>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</si>
  <si>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</si>
  <si>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</si>
  <si>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</si>
  <si>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</si>
  <si>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</si>
  <si>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</si>
  <si>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</si>
  <si>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</si>
  <si>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</si>
  <si>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</si>
  <si>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</si>
  <si>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</si>
  <si>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</si>
  <si>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</si>
  <si>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</si>
  <si>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</si>
  <si>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</si>
  <si>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</si>
  <si>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</si>
  <si>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</si>
  <si>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</si>
  <si>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</si>
  <si>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</si>
  <si>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</si>
  <si>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</si>
  <si>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</si>
  <si>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</si>
  <si>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</si>
  <si>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</si>
  <si>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</si>
  <si>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</si>
  <si>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</si>
  <si>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</si>
  <si>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</si>
  <si>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</si>
  <si>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</si>
  <si>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</si>
  <si>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</si>
  <si>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</si>
  <si>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</si>
  <si>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</si>
  <si>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</si>
  <si>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</si>
  <si>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</si>
  <si>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</si>
  <si>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</si>
  <si>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</si>
  <si>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</si>
  <si>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</si>
  <si>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</si>
  <si>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</si>
  <si>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</si>
  <si>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</si>
  <si>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</si>
  <si>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</si>
  <si>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</si>
  <si>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</si>
  <si>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</si>
  <si>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</si>
  <si>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</si>
  <si>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</si>
  <si>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</si>
  <si>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</si>
  <si>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</si>
  <si>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</si>
  <si>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</si>
  <si>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</si>
  <si>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</si>
  <si>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</si>
  <si>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</si>
  <si>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</si>
  <si>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</si>
  <si>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</si>
  <si>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</si>
  <si>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</si>
  <si>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</si>
  <si>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</si>
  <si>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</si>
  <si>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</si>
  <si>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</si>
  <si>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</si>
  <si>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</si>
  <si>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</si>
  <si>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</si>
  <si>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</si>
  <si>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</si>
  <si>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</si>
  <si>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</si>
  <si>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</si>
  <si>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</si>
  <si>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</si>
  <si>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</si>
  <si>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</si>
  <si>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</si>
  <si>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</si>
  <si>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</si>
  <si>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</si>
  <si>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</si>
  <si>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</si>
  <si>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</si>
  <si>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</si>
  <si>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</si>
  <si>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</si>
  <si>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</si>
  <si>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</si>
  <si>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</si>
  <si>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</si>
  <si>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</si>
  <si>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</si>
  <si>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</si>
  <si>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</si>
  <si>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</si>
  <si>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</si>
  <si>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</si>
  <si>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</si>
  <si>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</si>
  <si>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</si>
  <si>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</si>
  <si>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</si>
  <si>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</si>
  <si>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</si>
  <si>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</si>
  <si>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</si>
  <si>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</si>
  <si>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</si>
  <si>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</si>
  <si>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</si>
  <si>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</si>
  <si>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</si>
  <si>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</si>
  <si>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</si>
  <si>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</si>
  <si>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</si>
  <si>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</si>
  <si>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</si>
  <si>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</si>
  <si>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</si>
  <si>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</si>
  <si>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</si>
  <si>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</si>
  <si>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</si>
  <si>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</si>
  <si>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</si>
  <si>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</si>
  <si>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</si>
  <si>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</si>
  <si>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</si>
  <si>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</si>
  <si>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</si>
  <si>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</si>
  <si>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</si>
  <si>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</si>
  <si>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</si>
  <si>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</si>
  <si>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</si>
  <si>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</si>
  <si>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</si>
  <si>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</si>
  <si>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</si>
  <si>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</si>
  <si>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</si>
  <si>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</si>
  <si>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</si>
  <si>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</si>
  <si>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</si>
  <si>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</si>
  <si>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</si>
  <si>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</si>
  <si>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</si>
  <si>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</si>
  <si>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</si>
  <si>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</si>
  <si>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</si>
  <si>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</si>
  <si>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</si>
  <si>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</si>
  <si>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</si>
  <si>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</si>
  <si>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</si>
  <si>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</si>
  <si>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</si>
  <si>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</si>
  <si>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</si>
  <si>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</si>
  <si>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</si>
  <si>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</si>
  <si>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</si>
  <si>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</si>
  <si>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</si>
  <si>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</si>
  <si>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</si>
  <si>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</si>
  <si>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</si>
  <si>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</si>
  <si>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</si>
  <si>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</si>
  <si>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</si>
  <si>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</si>
  <si>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</si>
  <si>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</si>
  <si>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</si>
  <si>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</si>
  <si>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</si>
  <si>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</si>
  <si>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</si>
  <si>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</si>
  <si>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</si>
  <si>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</si>
  <si>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</si>
  <si>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</si>
  <si>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</si>
  <si>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</si>
  <si>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</si>
  <si>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</si>
  <si>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</si>
  <si>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</si>
  <si>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</si>
  <si>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</si>
  <si>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</si>
  <si>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</si>
  <si>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</si>
  <si>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</si>
  <si>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</si>
  <si>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</si>
  <si>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</si>
  <si>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</si>
  <si>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</si>
  <si>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</si>
  <si>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</si>
  <si>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</si>
  <si>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</si>
  <si>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</si>
  <si>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</si>
  <si>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</si>
  <si>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</si>
  <si>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</si>
  <si>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</si>
  <si>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</si>
  <si>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</si>
  <si>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</si>
  <si>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</si>
  <si>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</si>
  <si>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</si>
  <si>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</si>
  <si>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</si>
  <si>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</si>
  <si>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</si>
  <si>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</si>
  <si>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</si>
  <si>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</si>
  <si>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</si>
  <si>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</si>
  <si>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</si>
  <si>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</si>
  <si>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</si>
  <si>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</si>
  <si>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</si>
  <si>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</si>
  <si>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</si>
  <si>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</si>
  <si>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</si>
  <si>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</si>
  <si>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</si>
  <si>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</si>
  <si>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</si>
  <si>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</si>
  <si>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</si>
  <si>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</si>
  <si>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</si>
  <si>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</si>
  <si>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</si>
  <si>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</si>
  <si>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</si>
  <si>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</si>
  <si>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</si>
  <si>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</si>
  <si>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</si>
  <si>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</si>
  <si>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</si>
  <si>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</si>
  <si>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</si>
  <si>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</si>
  <si>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</si>
  <si>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</si>
  <si>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</si>
  <si>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</si>
  <si>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</si>
  <si>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</si>
  <si>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</si>
  <si>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</si>
  <si>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</si>
  <si>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</si>
  <si>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</si>
  <si>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</si>
  <si>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</si>
  <si>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</si>
  <si>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</si>
  <si>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</si>
  <si>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</si>
  <si>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</si>
  <si>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</si>
  <si>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</si>
  <si>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</si>
  <si>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</si>
  <si>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</si>
  <si>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</si>
  <si>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</si>
  <si>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</si>
  <si>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</si>
  <si>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</si>
  <si>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</si>
  <si>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</si>
  <si>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</si>
  <si>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</si>
  <si>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</si>
  <si>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</si>
  <si>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</si>
  <si>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</si>
  <si>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</si>
  <si>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</si>
  <si>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</si>
  <si>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</si>
  <si>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</si>
  <si>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</si>
  <si>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</si>
  <si>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</si>
  <si>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</si>
  <si>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</si>
  <si>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</si>
  <si>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</si>
  <si>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</si>
  <si>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</si>
  <si>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</si>
  <si>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</si>
  <si>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</si>
  <si>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</si>
  <si>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</si>
  <si>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</si>
  <si>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</si>
  <si>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</si>
  <si>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</si>
  <si>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</si>
  <si>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</si>
  <si>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</si>
  <si>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</si>
  <si>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</si>
  <si>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</si>
  <si>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</si>
  <si>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</si>
  <si>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</si>
  <si>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</si>
  <si>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</si>
  <si>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</si>
  <si>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</si>
  <si>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</si>
  <si>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</si>
  <si>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</si>
  <si>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</si>
  <si>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</si>
  <si>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</si>
  <si>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</si>
  <si>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</si>
  <si>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</si>
  <si>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</si>
  <si>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</si>
  <si>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</si>
  <si>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</si>
  <si>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</si>
  <si>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</si>
  <si>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</si>
  <si>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</si>
  <si>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</si>
  <si>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</si>
  <si>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</si>
  <si>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</si>
  <si>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</si>
  <si>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</si>
  <si>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</si>
  <si>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</si>
  <si>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</si>
  <si>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</si>
  <si>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</si>
  <si>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</si>
  <si>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</si>
  <si>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</si>
  <si>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</si>
  <si>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</si>
  <si>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</si>
  <si>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</si>
  <si>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</si>
  <si>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</si>
  <si>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</si>
  <si>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</si>
  <si>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</si>
  <si>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</si>
  <si>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</si>
  <si>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</si>
  <si>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</si>
  <si>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</si>
  <si>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</si>
  <si>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</si>
  <si>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</si>
  <si>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</si>
  <si>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</si>
  <si>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</si>
  <si>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</si>
  <si>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</si>
  <si>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</si>
  <si>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</si>
  <si>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</si>
  <si>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</si>
  <si>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</si>
  <si>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</si>
  <si>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</si>
  <si>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</si>
  <si>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</si>
  <si>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</si>
  <si>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</si>
  <si>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</si>
  <si>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</si>
  <si>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</si>
  <si>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</si>
  <si>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</si>
  <si>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</si>
  <si>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</si>
  <si>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</si>
  <si>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</si>
  <si>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</si>
  <si>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</si>
  <si>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</si>
  <si>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</si>
  <si>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</si>
  <si>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</si>
  <si>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</si>
  <si>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</si>
  <si>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</si>
  <si>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</si>
  <si>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</si>
  <si>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</si>
  <si>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</si>
  <si>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</si>
  <si>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</si>
  <si>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</si>
  <si>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</si>
  <si>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</si>
  <si>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</si>
  <si>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</si>
  <si>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</si>
  <si>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</si>
  <si>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</si>
  <si>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</si>
  <si>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</si>
  <si>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</si>
  <si>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</si>
  <si>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</si>
  <si>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</si>
  <si>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</si>
  <si>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</si>
  <si>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</si>
  <si>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</si>
  <si>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</si>
  <si>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</si>
  <si>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</si>
  <si>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</si>
  <si>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</si>
  <si>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</si>
  <si>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</si>
  <si>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</si>
  <si>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</si>
  <si>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</si>
  <si>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</si>
  <si>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</si>
  <si>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</si>
  <si>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</si>
  <si>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</si>
  <si>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</si>
  <si>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</si>
  <si>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</si>
  <si>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</si>
  <si>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</si>
  <si>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</si>
  <si>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</si>
  <si>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</si>
  <si>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</si>
  <si>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</si>
  <si>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</si>
  <si>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</si>
  <si>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</si>
  <si>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</si>
  <si>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</si>
  <si>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</si>
  <si>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</si>
  <si>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</si>
  <si>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</si>
  <si>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</si>
  <si>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</si>
  <si>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</si>
  <si>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</si>
  <si>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</si>
  <si>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</si>
  <si>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</si>
  <si>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</si>
  <si>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</si>
  <si>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</si>
  <si>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</si>
  <si>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</si>
  <si>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</si>
  <si>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</si>
  <si>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</si>
  <si>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</si>
  <si>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</si>
  <si>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</si>
  <si>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</si>
  <si>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</si>
  <si>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</si>
  <si>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</si>
  <si>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</si>
  <si>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</si>
  <si>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</si>
  <si>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</si>
  <si>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</si>
  <si>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</si>
  <si>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</si>
  <si>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</si>
  <si>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</si>
  <si>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</si>
  <si>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</si>
  <si>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</si>
  <si>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</si>
  <si>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</si>
  <si>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</si>
  <si>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</si>
  <si>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</si>
  <si>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</si>
  <si>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</si>
  <si>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</si>
  <si>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</si>
  <si>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</si>
  <si>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</si>
  <si>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</si>
  <si>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</si>
  <si>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</si>
  <si>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</si>
  <si>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</si>
  <si>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</si>
  <si>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</si>
  <si>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</si>
  <si>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</si>
  <si>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</si>
  <si>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</si>
  <si>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</si>
  <si>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</si>
  <si>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</si>
  <si>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</si>
  <si>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</si>
  <si>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</si>
  <si>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</si>
  <si>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</si>
  <si>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</si>
  <si>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</si>
  <si>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</si>
  <si>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</si>
  <si>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</si>
  <si>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</si>
  <si>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</si>
  <si>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</si>
  <si>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</si>
  <si>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</si>
  <si>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</si>
  <si>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</si>
  <si>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</si>
  <si>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</si>
  <si>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</si>
  <si>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</si>
  <si>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</si>
  <si>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</si>
  <si>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</si>
  <si>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</si>
  <si>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</si>
  <si>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</si>
  <si>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</si>
  <si>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</si>
  <si>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</si>
  <si>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</si>
  <si>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</si>
  <si>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</si>
  <si>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</si>
  <si>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</si>
  <si>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</si>
  <si>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</si>
  <si>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</si>
  <si>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</si>
  <si>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</si>
  <si>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</si>
  <si>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</si>
  <si>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</si>
  <si>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</si>
  <si>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</si>
  <si>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</si>
  <si>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</si>
  <si>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</si>
  <si>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</si>
  <si>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</si>
  <si>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</si>
  <si>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</si>
  <si>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</si>
  <si>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</si>
  <si>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</si>
  <si>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</si>
  <si>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</si>
  <si>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</si>
  <si>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</si>
  <si>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</si>
  <si>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</si>
  <si>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</si>
  <si>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</si>
  <si>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</si>
  <si>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</si>
  <si>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</si>
  <si>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</si>
  <si>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</si>
  <si>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</si>
  <si>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</si>
  <si>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</si>
  <si>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</si>
  <si>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</si>
  <si>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</si>
  <si>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</si>
  <si>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</si>
  <si>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</si>
  <si>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</si>
  <si>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</si>
  <si>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</si>
  <si>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</si>
  <si>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</si>
  <si>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</si>
  <si>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</si>
  <si>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</si>
  <si>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</si>
  <si>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</si>
  <si>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</si>
  <si>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</si>
  <si>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</si>
  <si>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</si>
  <si>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</si>
  <si>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</si>
  <si>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</si>
  <si>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</si>
  <si>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</si>
  <si>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</si>
  <si>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</si>
  <si>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</si>
  <si>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</si>
  <si>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</si>
  <si>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</si>
  <si>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</si>
  <si>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</si>
  <si>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</si>
  <si>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</si>
  <si>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</si>
  <si>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</si>
  <si>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</si>
  <si>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</si>
  <si>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</si>
  <si>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</si>
  <si>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</si>
  <si>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</si>
  <si>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</si>
  <si>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</si>
  <si>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</si>
  <si>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</si>
  <si>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</si>
  <si>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</si>
  <si>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</si>
  <si>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</si>
  <si>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</si>
  <si>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</si>
  <si>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</si>
  <si>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</si>
  <si>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</si>
  <si>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</si>
  <si>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</si>
  <si>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</si>
  <si>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</si>
  <si>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</si>
  <si>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</si>
  <si>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</si>
  <si>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</si>
  <si>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</si>
  <si>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</si>
  <si>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</si>
  <si>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</si>
  <si>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</si>
  <si>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</si>
  <si>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</si>
  <si>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</si>
  <si>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</si>
  <si>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</si>
  <si>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</si>
  <si>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</si>
  <si>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</si>
  <si>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</si>
  <si>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</si>
  <si>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</si>
  <si>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</si>
  <si>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</si>
  <si>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</si>
  <si>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</si>
  <si>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</si>
  <si>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</si>
  <si>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</si>
  <si>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</si>
  <si>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</si>
  <si>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</si>
  <si>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</si>
  <si>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</si>
  <si>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</si>
  <si>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</si>
  <si>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</si>
  <si>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</si>
  <si>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</si>
  <si>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</si>
  <si>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</si>
  <si>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</si>
  <si>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</si>
  <si>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</si>
  <si>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</si>
  <si>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</si>
  <si>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</si>
  <si>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</si>
  <si>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</si>
  <si>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</si>
  <si>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</si>
  <si>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</si>
  <si>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</si>
  <si>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</si>
  <si>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</si>
  <si>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</si>
  <si>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</si>
  <si>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</si>
  <si>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</si>
  <si>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</si>
  <si>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</si>
  <si>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</si>
  <si>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</si>
  <si>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</si>
  <si>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</si>
  <si>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</si>
  <si>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</si>
  <si>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</si>
  <si>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</si>
  <si>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</si>
  <si>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</si>
  <si>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</si>
  <si>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</si>
  <si>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</si>
  <si>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</si>
  <si>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</si>
  <si>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</si>
  <si>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</si>
  <si>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</si>
  <si>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</si>
  <si>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</si>
  <si>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</si>
  <si>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</si>
  <si>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</si>
  <si>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</si>
  <si>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</si>
  <si>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</si>
  <si>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</si>
  <si>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</si>
  <si>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</si>
  <si>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</si>
  <si>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</si>
  <si>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</si>
  <si>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</si>
  <si>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</si>
  <si>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</si>
  <si>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</si>
  <si>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</si>
  <si>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</si>
  <si>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</si>
  <si>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</si>
  <si>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</si>
  <si>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</si>
  <si>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</si>
  <si>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</si>
  <si>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</si>
  <si>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</si>
  <si>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</si>
  <si>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</si>
  <si>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</si>
  <si>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</si>
  <si>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</si>
  <si>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</si>
  <si>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</si>
  <si>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</si>
  <si>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</si>
  <si>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</si>
  <si>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</si>
  <si>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</si>
  <si>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</si>
  <si>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</si>
  <si>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</si>
  <si>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</si>
  <si>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</si>
  <si>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</si>
  <si>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</si>
  <si>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</si>
  <si>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</si>
  <si>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</si>
  <si>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</si>
  <si>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</si>
  <si>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</si>
  <si>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</si>
  <si>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</si>
  <si>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</si>
  <si>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</si>
  <si>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</si>
  <si>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</si>
  <si>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</si>
  <si>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</si>
  <si>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</si>
  <si>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</si>
  <si>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</si>
  <si>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</si>
  <si>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</si>
  <si>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</si>
  <si>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</si>
  <si>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</si>
  <si>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</si>
  <si>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</si>
  <si>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</si>
  <si>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</si>
  <si>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</si>
  <si>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</si>
  <si>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</si>
  <si>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</si>
  <si>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</si>
  <si>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</si>
  <si>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</si>
  <si>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</si>
  <si>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</si>
  <si>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</si>
  <si>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</si>
  <si>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</si>
  <si>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</si>
  <si>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</si>
  <si>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</si>
  <si>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</si>
  <si>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</si>
  <si>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</si>
  <si>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</si>
  <si>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</si>
  <si>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</si>
  <si>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</si>
  <si>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</si>
  <si>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</si>
  <si>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</si>
  <si>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</si>
  <si>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</si>
  <si>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</si>
  <si>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</si>
  <si>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</si>
  <si>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</si>
  <si>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</si>
  <si>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</si>
  <si>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</si>
  <si>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</si>
  <si>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</si>
  <si>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</si>
  <si>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</si>
  <si>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</si>
  <si>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</si>
  <si>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</si>
  <si>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</si>
  <si>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</si>
  <si>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</si>
  <si>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</si>
  <si>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</si>
  <si>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</si>
  <si>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</si>
  <si>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</si>
  <si>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</si>
  <si>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</si>
  <si>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</si>
  <si>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</si>
  <si>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</si>
  <si>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</si>
  <si>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</si>
  <si>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</si>
  <si>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</si>
  <si>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</si>
  <si>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</si>
  <si>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</si>
  <si>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</si>
  <si>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</si>
  <si>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</si>
  <si>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</si>
  <si>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</si>
  <si>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</si>
  <si>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</si>
  <si>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</si>
  <si>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</si>
  <si>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</si>
  <si>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</si>
  <si>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</si>
  <si>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</si>
  <si>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</si>
  <si>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</si>
  <si>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</si>
  <si>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</si>
  <si>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</si>
  <si>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</si>
  <si>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</si>
  <si>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</si>
  <si>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</si>
  <si>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</si>
  <si>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</si>
  <si>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</si>
  <si>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</si>
  <si>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</si>
  <si>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</si>
  <si>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</si>
  <si>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</si>
  <si>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</si>
  <si>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</si>
  <si>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</si>
  <si>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</si>
  <si>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</si>
  <si>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</si>
  <si>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</si>
  <si>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</si>
  <si>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</si>
  <si>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</si>
  <si>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</si>
  <si>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</si>
  <si>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</si>
  <si>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</si>
  <si>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</si>
  <si>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</si>
  <si>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</si>
  <si>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</si>
  <si>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</si>
  <si>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</si>
  <si>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</si>
  <si>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</si>
  <si>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</si>
  <si>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</si>
  <si>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</si>
  <si>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</si>
  <si>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</si>
  <si>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</si>
  <si>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</si>
  <si>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</si>
  <si>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</si>
  <si>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</si>
  <si>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</si>
  <si>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</si>
  <si>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</si>
  <si>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</si>
  <si>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</si>
  <si>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</si>
  <si>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</si>
  <si>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</si>
  <si>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</si>
  <si>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</si>
  <si>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</si>
  <si>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</si>
  <si>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</si>
  <si>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</si>
  <si>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</si>
  <si>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</si>
  <si>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</si>
  <si>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</si>
  <si>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</si>
  <si>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</si>
  <si>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</si>
  <si>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</si>
  <si>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</si>
  <si>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</si>
  <si>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</si>
  <si>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</si>
  <si>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</si>
  <si>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</si>
  <si>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</si>
  <si>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</si>
  <si>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</si>
  <si>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</si>
  <si>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</si>
  <si>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</si>
  <si>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</si>
  <si>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</si>
  <si>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</si>
  <si>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</si>
  <si>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</si>
  <si>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</si>
  <si>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</si>
  <si>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</si>
  <si>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</si>
  <si>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</si>
  <si>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</si>
  <si>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</si>
  <si>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</si>
  <si>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</si>
  <si>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</si>
  <si>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</si>
  <si>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</si>
  <si>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</si>
  <si>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</si>
  <si>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</si>
  <si>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</si>
  <si>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</si>
  <si>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</si>
  <si>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</si>
  <si>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</si>
  <si>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</si>
  <si>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</si>
  <si>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</si>
  <si>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</si>
  <si>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</si>
  <si>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</si>
  <si>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</si>
  <si>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</si>
  <si>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</si>
  <si>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</si>
  <si>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</si>
  <si>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</si>
  <si>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</si>
  <si>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</si>
  <si>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</si>
  <si>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</si>
  <si>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</si>
  <si>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</si>
  <si>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</si>
  <si>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</si>
  <si>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</si>
  <si>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</si>
  <si>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</si>
  <si>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</si>
  <si>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</si>
  <si>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</si>
  <si>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</si>
  <si>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</si>
  <si>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</si>
  <si>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</si>
  <si>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</si>
  <si>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</si>
  <si>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</si>
  <si>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</si>
  <si>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</si>
  <si>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</si>
  <si>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</si>
  <si>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</si>
  <si>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</si>
  <si>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</si>
  <si>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</si>
  <si>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</si>
  <si>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</si>
  <si>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</si>
  <si>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</si>
  <si>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</si>
  <si>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</si>
  <si>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</si>
  <si>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</si>
  <si>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</si>
  <si>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</si>
  <si>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</si>
  <si>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</si>
  <si>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</si>
  <si>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</si>
  <si>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</si>
  <si>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</si>
  <si>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</si>
  <si>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</si>
  <si>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</si>
  <si>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</si>
  <si>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</si>
  <si>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</si>
  <si>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</si>
  <si>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</si>
  <si>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</si>
  <si>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</si>
  <si>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</si>
  <si>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</si>
  <si>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</si>
  <si>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</si>
  <si>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</si>
  <si>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</si>
  <si>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</si>
  <si>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</si>
  <si>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</si>
  <si>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</si>
  <si>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</si>
  <si>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</si>
  <si>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</si>
  <si>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</si>
  <si>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</si>
  <si>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</si>
  <si>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</si>
  <si>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</si>
  <si>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</si>
  <si>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</si>
  <si>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</si>
  <si>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</si>
  <si>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</si>
  <si>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</si>
  <si>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</si>
  <si>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</si>
  <si>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</si>
  <si>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</si>
  <si>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</si>
  <si>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</si>
  <si>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</si>
  <si>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</si>
  <si>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</si>
  <si>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</si>
  <si>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</si>
  <si>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</si>
  <si>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</si>
  <si>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</si>
  <si>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</si>
  <si>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</si>
  <si>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</si>
  <si>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</si>
  <si>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</si>
  <si>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</si>
  <si>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</si>
  <si>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</si>
  <si>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</si>
  <si>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</si>
  <si>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</si>
  <si>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</si>
  <si>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</si>
  <si>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</si>
  <si>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</si>
  <si>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</si>
  <si>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</si>
  <si>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</si>
  <si>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</si>
  <si>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</si>
  <si>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</si>
  <si>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</si>
  <si>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</si>
  <si>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</si>
  <si>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</si>
  <si>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</si>
  <si>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</si>
  <si>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</si>
  <si>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</si>
  <si>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</si>
  <si>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</si>
  <si>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</si>
  <si>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</si>
  <si>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</si>
  <si>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</si>
  <si>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</si>
  <si>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</si>
  <si>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</si>
  <si>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</si>
  <si>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</si>
  <si>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</si>
  <si>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</si>
  <si>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</si>
  <si>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</si>
  <si>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</si>
  <si>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</si>
  <si>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</si>
  <si>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</si>
  <si>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</si>
  <si>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</si>
  <si>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</si>
  <si>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</si>
  <si>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</si>
  <si>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</si>
  <si>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</si>
  <si>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</si>
  <si>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</si>
  <si>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</si>
  <si>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</si>
  <si>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</si>
  <si>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</si>
  <si>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</si>
  <si>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</si>
  <si>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</si>
  <si>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</si>
  <si>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</si>
  <si>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</si>
  <si>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</si>
  <si>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</si>
  <si>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</si>
  <si>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</si>
  <si>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</si>
  <si>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</si>
  <si>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</si>
  <si>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</si>
  <si>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</si>
  <si>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</si>
  <si>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</si>
  <si>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</si>
  <si>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</si>
  <si>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</si>
  <si>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</si>
  <si>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</si>
  <si>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</si>
  <si>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</si>
  <si>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</si>
  <si>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</si>
  <si>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</si>
  <si>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</si>
  <si>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</si>
  <si>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</si>
  <si>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</si>
  <si>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</si>
  <si>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</si>
  <si>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</si>
  <si>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</si>
  <si>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</si>
  <si>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</si>
  <si>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</si>
  <si>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</si>
  <si>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</si>
  <si>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</si>
  <si>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</si>
  <si>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</si>
  <si>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</si>
  <si>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</si>
  <si>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</si>
  <si>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</si>
  <si>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</si>
  <si>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</si>
  <si>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</si>
  <si>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</si>
  <si>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</si>
  <si>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</si>
  <si>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</si>
  <si>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</si>
  <si>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</si>
  <si>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</si>
  <si>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</si>
  <si>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</si>
  <si>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</si>
  <si>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</si>
  <si>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</si>
  <si>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</si>
  <si>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</si>
  <si>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</si>
  <si>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</si>
  <si>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</si>
  <si>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</si>
  <si>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</si>
  <si>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</si>
  <si>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</si>
  <si>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</si>
  <si>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</si>
  <si>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</si>
  <si>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</si>
  <si>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</si>
  <si>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</si>
  <si>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</si>
  <si>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</si>
  <si>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</si>
  <si>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</si>
  <si>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</si>
  <si>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</si>
  <si>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</si>
  <si>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</si>
  <si>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</si>
  <si>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</si>
  <si>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</si>
  <si>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</si>
  <si>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</si>
  <si>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</si>
  <si>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</si>
  <si>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</si>
  <si>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</si>
  <si>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</si>
  <si>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</si>
  <si>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</si>
  <si>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</si>
  <si>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</si>
  <si>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</si>
  <si>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</si>
  <si>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</si>
  <si>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</si>
  <si>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</si>
  <si>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</si>
  <si>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</si>
  <si>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</si>
  <si>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</si>
  <si>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</si>
  <si>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</si>
  <si>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</si>
  <si>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</si>
  <si>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</si>
  <si>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</si>
  <si>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</si>
  <si>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</si>
  <si>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</si>
  <si>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</si>
  <si>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</si>
  <si>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</si>
  <si>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</si>
  <si>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</si>
  <si>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</si>
  <si>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</si>
  <si>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</si>
  <si>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</si>
  <si>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</si>
  <si>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</si>
  <si>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</si>
  <si>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</si>
  <si>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</si>
  <si>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</si>
  <si>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</si>
  <si>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</si>
  <si>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</si>
  <si>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</si>
  <si>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</si>
  <si>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</si>
  <si>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</si>
  <si>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</si>
  <si>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</si>
  <si>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</si>
  <si>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</si>
  <si>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</si>
  <si>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</si>
  <si>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</si>
  <si>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</si>
  <si>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</si>
  <si>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</si>
  <si>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</si>
  <si>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</si>
  <si>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</si>
  <si>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</si>
  <si>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</si>
  <si>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</si>
  <si>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</si>
  <si>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</si>
  <si>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</si>
  <si>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</si>
  <si>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</si>
  <si>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</si>
  <si>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</si>
  <si>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</si>
  <si>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</si>
  <si>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</si>
  <si>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</si>
  <si>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</si>
  <si>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</si>
  <si>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</si>
  <si>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</si>
  <si>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</si>
  <si>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</si>
  <si>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</si>
  <si>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</si>
  <si>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</si>
  <si>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</si>
  <si>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</si>
  <si>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</si>
  <si>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</si>
  <si>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</si>
  <si>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</si>
  <si>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</si>
  <si>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</si>
  <si>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</si>
  <si>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</si>
  <si>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</si>
  <si>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</si>
  <si>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</si>
  <si>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</si>
  <si>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</si>
  <si>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</si>
  <si>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</si>
  <si>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</si>
  <si>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</si>
  <si>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</si>
  <si>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</si>
  <si>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</si>
  <si>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</si>
  <si>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</si>
  <si>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</si>
  <si>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</si>
  <si>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</si>
  <si>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</si>
  <si>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</si>
  <si>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</si>
  <si>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</si>
  <si>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</si>
  <si>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</si>
  <si>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</si>
  <si>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</si>
  <si>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</si>
  <si>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</si>
  <si>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</si>
  <si>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</si>
  <si>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</si>
  <si>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</si>
  <si>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</si>
  <si>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</si>
  <si>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</si>
  <si>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</si>
  <si>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</si>
  <si>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</si>
  <si>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</si>
  <si>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</si>
  <si>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</si>
  <si>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</si>
  <si>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</si>
  <si>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</si>
  <si>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</si>
  <si>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</si>
  <si>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</si>
  <si>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</si>
  <si>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</si>
  <si>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</si>
  <si>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</si>
  <si>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</si>
  <si>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</si>
  <si>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</si>
  <si>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</si>
  <si>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</si>
  <si>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</si>
  <si>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</si>
  <si>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</si>
  <si>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</si>
  <si>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</si>
  <si>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</si>
  <si>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</si>
  <si>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</si>
  <si>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</si>
  <si>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</si>
  <si>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</si>
  <si>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</si>
  <si>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</si>
  <si>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</si>
  <si>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</si>
  <si>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</si>
  <si>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</si>
  <si>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</si>
  <si>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</si>
  <si>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</si>
  <si>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</si>
  <si>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</si>
  <si>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</si>
  <si>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</si>
  <si>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</si>
  <si>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</si>
  <si>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</si>
  <si>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</si>
  <si>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</si>
  <si>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</si>
  <si>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</si>
  <si>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</si>
  <si>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</si>
  <si>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</si>
  <si>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</si>
  <si>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</si>
  <si>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</si>
  <si>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</si>
  <si>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</si>
  <si>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</si>
  <si>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</si>
  <si>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</si>
  <si>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</si>
  <si>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</si>
  <si>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</si>
  <si>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</si>
  <si>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</si>
  <si>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</si>
  <si>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</si>
  <si>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</si>
  <si>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</si>
  <si>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</si>
  <si>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</si>
  <si>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</si>
  <si>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</si>
  <si>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</si>
  <si>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</si>
  <si>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</si>
  <si>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</si>
  <si>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</si>
  <si>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</si>
  <si>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</si>
  <si>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</si>
  <si>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</si>
  <si>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</si>
  <si>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</si>
  <si>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</si>
  <si>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</si>
  <si>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</si>
  <si>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</si>
  <si>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</si>
  <si>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</si>
  <si>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</si>
  <si>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</si>
  <si>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</si>
  <si>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</si>
  <si>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</si>
  <si>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</si>
  <si>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</si>
  <si>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</si>
  <si>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</si>
  <si>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</si>
  <si>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</si>
  <si>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</si>
  <si>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</si>
  <si>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</si>
  <si>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</si>
  <si>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</si>
  <si>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</si>
  <si>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</si>
  <si>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</si>
  <si>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</si>
  <si>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</si>
  <si>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</si>
  <si>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</si>
  <si>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</si>
  <si>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</si>
  <si>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</si>
  <si>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</si>
  <si>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</si>
  <si>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</si>
  <si>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</si>
  <si>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</si>
  <si>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</si>
  <si>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</si>
  <si>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</si>
  <si>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</si>
  <si>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</si>
  <si>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</si>
  <si>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</si>
  <si>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</si>
  <si>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</si>
  <si>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</si>
  <si>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</si>
  <si>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</si>
  <si>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</si>
  <si>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</si>
  <si>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</si>
  <si>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</si>
  <si>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</si>
  <si>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</si>
  <si>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</si>
  <si>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</si>
  <si>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</si>
  <si>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</si>
  <si>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</si>
  <si>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</si>
  <si>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</si>
  <si>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</si>
  <si>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</si>
  <si>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</si>
  <si>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</si>
  <si>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</si>
  <si>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</si>
  <si>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</si>
  <si>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</si>
  <si>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</si>
  <si>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</si>
  <si>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</si>
  <si>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</si>
  <si>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</si>
  <si>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</si>
  <si>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</si>
  <si>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</si>
  <si>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</si>
  <si>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</si>
  <si>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</si>
  <si>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</si>
  <si>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</si>
  <si>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</si>
  <si>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</si>
  <si>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</si>
  <si>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</si>
  <si>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</si>
  <si>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</si>
  <si>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</si>
  <si>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</si>
  <si>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</si>
  <si>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</si>
  <si>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</si>
  <si>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</si>
  <si>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</si>
  <si>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</si>
  <si>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</si>
  <si>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</si>
  <si>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</si>
  <si>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</si>
  <si>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</si>
  <si>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</si>
  <si>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</si>
  <si>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</si>
  <si>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</si>
  <si>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</si>
  <si>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</si>
  <si>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</si>
  <si>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</si>
  <si>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</si>
  <si>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</si>
  <si>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</si>
  <si>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</si>
  <si>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</si>
  <si>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</si>
  <si>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</si>
  <si>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</si>
  <si>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</si>
  <si>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</si>
  <si>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</si>
  <si>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</si>
  <si>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</si>
  <si>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</si>
  <si>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</si>
  <si>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</si>
  <si>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</si>
  <si>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</si>
  <si>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</si>
  <si>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</si>
  <si>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</si>
  <si>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</si>
  <si>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</si>
  <si>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</si>
  <si>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</si>
  <si>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</si>
  <si>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</si>
  <si>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</si>
  <si>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</si>
  <si>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</si>
  <si>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</si>
  <si>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</si>
  <si>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</si>
  <si>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</si>
  <si>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</si>
  <si>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</si>
  <si>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</si>
  <si>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</si>
  <si>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</si>
  <si>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</si>
  <si>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</si>
  <si>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</si>
  <si>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</si>
  <si>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</si>
  <si>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</si>
  <si>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</si>
  <si>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</si>
  <si>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</si>
  <si>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</si>
  <si>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</si>
  <si>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</si>
  <si>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</si>
  <si>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</si>
  <si>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</si>
  <si>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</si>
  <si>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</si>
  <si>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</si>
  <si>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</si>
  <si>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</si>
  <si>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</si>
  <si>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</si>
  <si>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</si>
  <si>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</si>
  <si>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</si>
  <si>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</si>
  <si>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</si>
  <si>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</si>
  <si>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</si>
  <si>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</si>
  <si>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</si>
  <si>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</si>
  <si>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</si>
  <si>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</si>
  <si>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</si>
  <si>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</si>
  <si>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</si>
  <si>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</si>
  <si>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</si>
  <si>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</si>
  <si>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</si>
  <si>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</si>
  <si>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</si>
  <si>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</si>
  <si>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</si>
  <si>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</si>
  <si>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</si>
  <si>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</si>
  <si>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</si>
  <si>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</si>
  <si>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</si>
  <si>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</si>
  <si>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</si>
  <si>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</si>
  <si>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</si>
  <si>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</si>
  <si>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</si>
  <si>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</si>
  <si>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</si>
  <si>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</si>
  <si>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</si>
  <si>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</si>
  <si>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</si>
  <si>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</si>
  <si>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</si>
  <si>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</si>
  <si>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</si>
  <si>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</si>
  <si>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</si>
  <si>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</si>
  <si>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</si>
  <si>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</si>
  <si>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</si>
  <si>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</si>
  <si>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</si>
  <si>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</si>
  <si>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</si>
  <si>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</si>
  <si>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</si>
  <si>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</si>
  <si>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</si>
  <si>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</si>
  <si>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</si>
  <si>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</si>
  <si>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</si>
  <si>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</si>
  <si>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</si>
  <si>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</si>
  <si>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</si>
  <si>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</si>
  <si>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</si>
  <si>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</si>
  <si>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</si>
  <si>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</si>
  <si>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</si>
  <si>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</si>
  <si>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</si>
  <si>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</si>
  <si>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</si>
  <si>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</si>
  <si>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</si>
  <si>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</si>
  <si>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</si>
  <si>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</si>
  <si>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</si>
  <si>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</si>
  <si>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</si>
  <si>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</si>
  <si>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</si>
  <si>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</si>
  <si>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</si>
  <si>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</si>
  <si>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</si>
  <si>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</si>
  <si>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</si>
  <si>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</si>
  <si>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</si>
  <si>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</si>
  <si>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</si>
  <si>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</si>
  <si>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</si>
  <si>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</si>
  <si>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</si>
  <si>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</si>
  <si>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</si>
  <si>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</si>
  <si>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</si>
  <si>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</si>
  <si>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</si>
  <si>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</si>
  <si>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</si>
  <si>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</si>
  <si>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</si>
  <si>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</si>
  <si>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</si>
  <si>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</si>
  <si>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</si>
  <si>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</si>
  <si>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</si>
  <si>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</si>
  <si>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</si>
  <si>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</si>
  <si>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</si>
  <si>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</si>
  <si>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</si>
  <si>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</si>
  <si>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</si>
  <si>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</si>
  <si>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</si>
  <si>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</si>
  <si>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</si>
  <si>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</si>
  <si>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</si>
  <si>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</si>
  <si>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</si>
  <si>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</si>
  <si>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</si>
  <si>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</si>
  <si>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</si>
  <si>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</si>
  <si>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</si>
  <si>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</si>
  <si>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</si>
  <si>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</si>
  <si>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</si>
  <si>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</si>
  <si>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</si>
  <si>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</si>
  <si>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</si>
  <si>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</si>
  <si>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</si>
  <si>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</si>
  <si>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</si>
  <si>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</si>
  <si>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</si>
  <si>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</si>
  <si>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</si>
  <si>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</si>
  <si>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</si>
  <si>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</si>
  <si>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</si>
  <si>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</si>
  <si>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</si>
  <si>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</si>
  <si>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</si>
  <si>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</si>
  <si>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</si>
  <si>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</si>
  <si>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</si>
  <si>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</si>
  <si>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</si>
  <si>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</si>
  <si>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</si>
  <si>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</si>
  <si>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</si>
  <si>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</si>
  <si>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</si>
  <si>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</si>
  <si>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</si>
  <si>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</si>
  <si>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</si>
  <si>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</si>
  <si>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</si>
  <si>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</si>
  <si>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</si>
  <si>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</si>
  <si>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</si>
  <si>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</si>
  <si>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</si>
  <si>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</si>
  <si>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</si>
  <si>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</si>
  <si>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</si>
  <si>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</si>
  <si>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</si>
  <si>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</si>
  <si>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</si>
  <si>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</si>
  <si>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</si>
  <si>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</si>
  <si>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</si>
  <si>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</si>
  <si>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</si>
  <si>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</si>
  <si>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</si>
  <si>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</si>
  <si>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</si>
  <si>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</si>
  <si>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</si>
  <si>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</si>
  <si>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</si>
  <si>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</si>
  <si>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</si>
  <si>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</si>
  <si>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</si>
  <si>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</si>
  <si>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</si>
  <si>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</si>
  <si>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</si>
  <si>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</si>
  <si>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</si>
  <si>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</si>
  <si>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</si>
  <si>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</si>
  <si>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</si>
  <si>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</si>
  <si>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</si>
  <si>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</si>
  <si>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</si>
  <si>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</si>
  <si>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</si>
  <si>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</si>
  <si>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</si>
  <si>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</si>
  <si>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</si>
  <si>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</si>
  <si>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</si>
  <si>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</si>
  <si>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</si>
  <si>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</si>
  <si>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</si>
  <si>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</si>
  <si>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</si>
  <si>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</si>
  <si>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</si>
  <si>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</si>
  <si>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</si>
  <si>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</si>
  <si>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</si>
  <si>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</si>
  <si>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</si>
  <si>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</si>
  <si>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</si>
  <si>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</si>
  <si>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</si>
  <si>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</si>
  <si>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</si>
  <si>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</si>
  <si>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</si>
  <si>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</si>
  <si>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</si>
  <si>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</si>
  <si>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</si>
  <si>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</si>
  <si>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</si>
  <si>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</si>
  <si>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</si>
  <si>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</si>
  <si>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</si>
  <si>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</si>
  <si>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</si>
  <si>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</si>
  <si>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</si>
  <si>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</si>
  <si>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</si>
  <si>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</si>
  <si>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</si>
  <si>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</si>
  <si>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</si>
  <si>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</si>
  <si>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</si>
  <si>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</si>
  <si>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</si>
  <si>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</si>
  <si>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</si>
  <si>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</si>
  <si>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</si>
  <si>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</si>
  <si>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</si>
  <si>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</si>
  <si>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</si>
  <si>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</si>
  <si>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</si>
  <si>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</si>
  <si>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</si>
  <si>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</si>
  <si>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</si>
  <si>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</si>
  <si>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</si>
  <si>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</si>
  <si>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</si>
  <si>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</si>
  <si>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</si>
  <si>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</si>
  <si>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</si>
  <si>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</si>
  <si>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</si>
  <si>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</si>
  <si>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</si>
  <si>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</si>
  <si>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</si>
  <si>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</si>
  <si>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</si>
  <si>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</si>
  <si>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</si>
  <si>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</si>
  <si>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</si>
  <si>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</si>
  <si>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</si>
  <si>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</si>
  <si>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</si>
  <si>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</si>
  <si>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</si>
  <si>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</si>
  <si>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</si>
  <si>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</si>
  <si>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</si>
  <si>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</si>
  <si>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</si>
  <si>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</si>
  <si>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</si>
  <si>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</si>
  <si>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</si>
  <si>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</si>
  <si>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</si>
  <si>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</si>
  <si>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</si>
  <si>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</si>
  <si>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</si>
  <si>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</si>
  <si>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</si>
  <si>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</si>
  <si>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</si>
  <si>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</si>
  <si>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</si>
  <si>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</si>
  <si>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</si>
  <si>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</si>
  <si>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</si>
  <si>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</si>
  <si>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</si>
  <si>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</si>
  <si>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</si>
  <si>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</si>
  <si>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</si>
  <si>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</si>
  <si>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</si>
  <si>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</si>
  <si>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</si>
  <si>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</si>
  <si>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</si>
  <si>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</si>
  <si>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</si>
  <si>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</si>
  <si>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</si>
  <si>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</si>
  <si>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</si>
  <si>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</si>
  <si>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</si>
  <si>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</si>
  <si>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</si>
  <si>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</si>
  <si>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</si>
  <si>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</si>
  <si>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</si>
  <si>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</si>
  <si>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</si>
  <si>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</si>
  <si>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</si>
  <si>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</si>
  <si>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</si>
  <si>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</si>
  <si>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</si>
  <si>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</si>
  <si>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</si>
  <si>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</si>
  <si>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</si>
  <si>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</si>
  <si>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</si>
  <si>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</si>
  <si>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</si>
  <si>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</si>
  <si>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</si>
  <si>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</si>
  <si>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</si>
  <si>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</si>
  <si>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</si>
  <si>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</si>
  <si>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</si>
  <si>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</si>
  <si>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</si>
  <si>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</si>
  <si>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</si>
  <si>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</si>
  <si>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</si>
  <si>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</si>
  <si>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</si>
  <si>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</si>
  <si>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</si>
  <si>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</si>
  <si>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</si>
  <si>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</si>
  <si>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</si>
  <si>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</si>
  <si>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</si>
  <si>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</si>
  <si>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</si>
  <si>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</si>
  <si>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</si>
  <si>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</si>
  <si>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</si>
  <si>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</si>
  <si>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</si>
  <si>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</si>
  <si>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</si>
  <si>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</si>
  <si>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</si>
  <si>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</si>
  <si>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</si>
  <si>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</si>
  <si>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</si>
  <si>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</si>
  <si>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</si>
  <si>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</si>
  <si>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</si>
  <si>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</si>
  <si>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</si>
  <si>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</si>
  <si>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</si>
  <si>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</si>
  <si>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</si>
  <si>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</si>
  <si>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</si>
  <si>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</si>
  <si>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</si>
  <si>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</si>
  <si>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</si>
  <si>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</si>
  <si>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</si>
  <si>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</si>
  <si>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</si>
  <si>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</si>
  <si>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</si>
  <si>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</si>
  <si>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</si>
  <si>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</si>
  <si>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</si>
  <si>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</si>
  <si>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</si>
  <si>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</si>
  <si>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</si>
  <si>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</si>
  <si>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</si>
  <si>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</si>
  <si>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</si>
  <si>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</si>
  <si>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</si>
  <si>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</si>
  <si>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</si>
  <si>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</si>
  <si>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</si>
  <si>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</si>
  <si>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</si>
  <si>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</si>
  <si>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</si>
  <si>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</si>
  <si>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</si>
  <si>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</si>
  <si>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</si>
  <si>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</si>
  <si>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</si>
  <si>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</si>
  <si>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</si>
  <si>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</si>
  <si>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</si>
  <si>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</si>
  <si>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</si>
  <si>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</si>
  <si>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</si>
  <si>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</si>
  <si>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</si>
  <si>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</si>
  <si>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</si>
  <si>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</si>
  <si>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</si>
  <si>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</si>
  <si>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</si>
  <si>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</si>
  <si>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</si>
  <si>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</si>
  <si>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</si>
  <si>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</si>
  <si>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</si>
  <si>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</si>
  <si>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</si>
  <si>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</si>
  <si>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</si>
  <si>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</si>
  <si>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</si>
  <si>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</si>
  <si>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</si>
  <si>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</si>
  <si>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</si>
  <si>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</si>
  <si>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</si>
  <si>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</si>
  <si>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</si>
  <si>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</si>
  <si>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</si>
  <si>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</si>
  <si>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</si>
  <si>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</si>
  <si>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</si>
  <si>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</si>
  <si>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</si>
  <si>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</si>
  <si>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</si>
  <si>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</si>
  <si>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</si>
  <si>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</si>
  <si>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</si>
  <si>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</si>
  <si>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</si>
  <si>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</si>
  <si>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</si>
  <si>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</si>
  <si>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</si>
  <si>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</si>
  <si>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</si>
  <si>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</si>
  <si>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</si>
  <si>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</si>
  <si>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</si>
  <si>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</si>
  <si>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</si>
  <si>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</si>
  <si>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</si>
  <si>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</si>
  <si>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</si>
  <si>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</si>
  <si>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</si>
  <si>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</si>
  <si>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</si>
  <si>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</si>
  <si>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</si>
  <si>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</si>
  <si>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</si>
  <si>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</si>
  <si>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</si>
  <si>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</si>
  <si>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</si>
  <si>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</si>
  <si>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</si>
  <si>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</si>
  <si>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</si>
  <si>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</si>
  <si>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</si>
  <si>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</si>
  <si>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</si>
  <si>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</si>
  <si>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</si>
  <si>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</si>
  <si>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</si>
  <si>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</si>
  <si>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</si>
  <si>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</si>
  <si>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</si>
  <si>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</si>
  <si>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</si>
  <si>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</si>
  <si>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</si>
  <si>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</si>
  <si>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</si>
  <si>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</si>
  <si>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</si>
  <si>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</si>
  <si>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</si>
  <si>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</si>
  <si>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</si>
  <si>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</si>
  <si>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</si>
  <si>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</si>
  <si>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</si>
  <si>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</si>
  <si>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</si>
  <si>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</si>
  <si>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</si>
  <si>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</si>
  <si>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</si>
  <si>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</si>
  <si>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</si>
  <si>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</si>
  <si>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</si>
  <si>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</si>
  <si>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</si>
  <si>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</si>
  <si>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</si>
  <si>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</si>
  <si>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</si>
  <si>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</si>
  <si>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</si>
  <si>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</si>
  <si>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</si>
  <si>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</si>
  <si>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</si>
  <si>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</si>
  <si>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</si>
  <si>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</si>
  <si>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</si>
  <si>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</si>
  <si>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</si>
  <si>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</si>
  <si>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</si>
  <si>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</si>
  <si>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</si>
  <si>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</si>
  <si>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</si>
  <si>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</si>
  <si>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</si>
  <si>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</si>
  <si>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</si>
  <si>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</si>
  <si>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</si>
  <si>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</si>
  <si>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</si>
  <si>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</si>
  <si>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</si>
  <si>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</si>
  <si>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</si>
  <si>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</si>
  <si>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</si>
  <si>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</si>
  <si>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</si>
  <si>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</si>
  <si>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</si>
  <si>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</si>
  <si>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</si>
  <si>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</si>
  <si>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</si>
  <si>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</si>
  <si>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</si>
  <si>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</si>
  <si>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</si>
  <si>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</si>
  <si>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</si>
  <si>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</si>
  <si>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</si>
  <si>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</si>
  <si>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</si>
  <si>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</si>
  <si>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</si>
  <si>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</si>
  <si>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</si>
  <si>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</si>
  <si>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</si>
  <si>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</si>
  <si>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</si>
  <si>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</si>
  <si>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</si>
  <si>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</si>
  <si>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</si>
  <si>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</si>
  <si>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</si>
  <si>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</si>
  <si>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</si>
  <si>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</si>
  <si>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</si>
  <si>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</si>
  <si>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</si>
  <si>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</si>
  <si>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</si>
  <si>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</si>
  <si>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</si>
  <si>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</si>
  <si>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</si>
  <si>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</si>
  <si>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</si>
  <si>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</si>
  <si>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</si>
  <si>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</si>
  <si>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</si>
  <si>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</si>
  <si>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</si>
  <si>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</si>
  <si>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</si>
  <si>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</si>
  <si>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</si>
  <si>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</si>
  <si>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</si>
  <si>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</si>
  <si>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</si>
  <si>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</si>
  <si>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</si>
  <si>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</si>
  <si>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</si>
  <si>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</si>
  <si>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</si>
  <si>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</si>
  <si>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</si>
  <si>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</si>
  <si>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</si>
  <si>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</si>
  <si>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</si>
  <si>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</si>
  <si>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</si>
  <si>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</si>
  <si>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</si>
  <si>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</si>
  <si>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</si>
  <si>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</si>
  <si>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</si>
  <si>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</si>
  <si>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</si>
  <si>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</si>
  <si>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</si>
  <si>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</si>
  <si>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</si>
  <si>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</si>
  <si>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</si>
  <si>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</si>
  <si>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</si>
  <si>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</si>
  <si>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</si>
  <si>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</si>
  <si>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</si>
  <si>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</si>
  <si>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</si>
  <si>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</si>
  <si>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</si>
  <si>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</si>
  <si>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</si>
  <si>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</si>
  <si>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</si>
  <si>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</si>
  <si>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</si>
  <si>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</si>
  <si>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</si>
  <si>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</si>
  <si>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</si>
  <si>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</si>
  <si>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</si>
  <si>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</si>
  <si>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</si>
  <si>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</si>
  <si>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</si>
  <si>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</si>
  <si>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</si>
  <si>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</si>
  <si>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</si>
  <si>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</si>
  <si>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</si>
  <si>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</si>
  <si>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</si>
  <si>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</si>
  <si>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</si>
  <si>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</si>
  <si>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</si>
  <si>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</si>
  <si>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</si>
  <si>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</si>
  <si>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</si>
  <si>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</si>
  <si>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</si>
  <si>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</si>
  <si>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</si>
  <si>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</si>
  <si>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</si>
  <si>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</si>
  <si>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</si>
  <si>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</si>
  <si>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</si>
  <si>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</si>
  <si>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</si>
  <si>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</si>
  <si>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</si>
  <si>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</si>
  <si>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</si>
  <si>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</si>
  <si>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</si>
  <si>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</si>
  <si>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</si>
  <si>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</si>
  <si>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</si>
  <si>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</si>
  <si>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</si>
  <si>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</si>
  <si>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</si>
  <si>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</si>
  <si>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</si>
  <si>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</si>
  <si>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</si>
  <si>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</si>
  <si>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</si>
  <si>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</si>
  <si>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</si>
  <si>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</si>
  <si>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</si>
  <si>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</si>
  <si>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</si>
  <si>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</si>
  <si>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</si>
  <si>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</si>
  <si>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</si>
  <si>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</si>
  <si>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</si>
  <si>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</si>
  <si>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</si>
  <si>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</si>
  <si>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</si>
  <si>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</si>
  <si>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</si>
  <si>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</si>
  <si>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</si>
  <si>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</si>
  <si>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</si>
  <si>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</si>
  <si>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</si>
  <si>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</si>
  <si>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</si>
  <si>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</si>
  <si>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</si>
  <si>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</si>
  <si>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</si>
  <si>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</si>
  <si>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</si>
  <si>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</si>
  <si>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</si>
  <si>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</si>
  <si>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</si>
  <si>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</si>
  <si>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</si>
  <si>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</si>
  <si>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</si>
  <si>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</si>
  <si>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</si>
  <si>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</si>
  <si>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</si>
  <si>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</si>
  <si>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</si>
  <si>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</si>
  <si>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</si>
  <si>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</si>
  <si>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</si>
  <si>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</si>
  <si>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</si>
  <si>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</si>
  <si>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</si>
  <si>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</si>
  <si>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</si>
  <si>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</si>
  <si>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</si>
  <si>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</si>
  <si>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</si>
  <si>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</si>
  <si>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</si>
  <si>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</si>
  <si>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</si>
  <si>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</si>
  <si>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</si>
  <si>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</si>
  <si>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</si>
  <si>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</si>
  <si>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</si>
  <si>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</si>
  <si>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</si>
  <si>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</si>
  <si>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</si>
  <si>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</si>
  <si>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</si>
  <si>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</si>
  <si>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</si>
  <si>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</si>
  <si>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</si>
  <si>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</si>
  <si>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</si>
  <si>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</si>
  <si>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</si>
  <si>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</si>
  <si>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</si>
  <si>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</si>
  <si>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</si>
  <si>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</si>
  <si>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</si>
  <si>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</si>
  <si>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</si>
  <si>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</si>
  <si>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</si>
  <si>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</si>
  <si>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</si>
  <si>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</si>
  <si>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</si>
  <si>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</si>
  <si>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</si>
  <si>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</si>
  <si>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</si>
  <si>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</si>
  <si>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</si>
  <si>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</si>
  <si>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</si>
  <si>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</si>
  <si>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</si>
  <si>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</si>
  <si>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</si>
  <si>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</si>
  <si>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</si>
  <si>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</si>
  <si>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</si>
  <si>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</si>
  <si>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</si>
  <si>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</si>
  <si>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</si>
  <si>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</si>
  <si>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</si>
  <si>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</si>
  <si>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</si>
  <si>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</si>
  <si>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</si>
  <si>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</si>
  <si>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</si>
  <si>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</si>
  <si>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</si>
  <si>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</si>
  <si>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</si>
  <si>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</si>
  <si>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</si>
  <si>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</si>
  <si>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</si>
  <si>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</si>
  <si>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</si>
  <si>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</si>
  <si>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</si>
  <si>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</si>
  <si>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</si>
  <si>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</si>
  <si>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</si>
  <si>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</si>
  <si>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</si>
  <si>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</si>
  <si>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</si>
  <si>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</si>
  <si>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</si>
  <si>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</si>
  <si>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</si>
  <si>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</si>
  <si>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</si>
  <si>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</si>
  <si>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</si>
  <si>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</si>
  <si>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</si>
  <si>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</si>
  <si>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</si>
  <si>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</si>
  <si>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</si>
  <si>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</si>
  <si>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</si>
  <si>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</si>
  <si>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</si>
  <si>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</si>
  <si>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</si>
  <si>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</si>
  <si>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</si>
  <si>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</si>
  <si>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</si>
  <si>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</si>
  <si>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</si>
  <si>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</si>
  <si>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</si>
  <si>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</si>
  <si>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</si>
  <si>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</si>
  <si>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</si>
  <si>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</si>
  <si>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</si>
  <si>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</si>
  <si>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</si>
  <si>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</si>
  <si>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</si>
  <si>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</si>
  <si>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</si>
  <si>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</si>
  <si>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</si>
  <si>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</si>
  <si>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</si>
  <si>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</si>
  <si>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</si>
  <si>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</si>
  <si>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</si>
  <si>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</si>
  <si>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</si>
  <si>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</si>
  <si>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</si>
  <si>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</si>
  <si>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</si>
  <si>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</si>
  <si>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</si>
  <si>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</si>
  <si>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</si>
  <si>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</si>
  <si>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</si>
  <si>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</si>
  <si>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</si>
  <si>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</si>
  <si>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</si>
  <si>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</si>
  <si>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</si>
  <si>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</si>
  <si>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</si>
  <si>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</si>
  <si>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</si>
  <si>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</si>
  <si>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</si>
  <si>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</si>
  <si>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</si>
  <si>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</si>
  <si>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</si>
  <si>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</si>
  <si>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</si>
  <si>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</si>
  <si>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</si>
  <si>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</si>
  <si>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</si>
  <si>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</si>
  <si>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</si>
  <si>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</si>
  <si>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</si>
  <si>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</si>
  <si>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</si>
  <si>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</si>
  <si>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</si>
  <si>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</si>
  <si>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</si>
  <si>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</si>
  <si>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</si>
  <si>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</si>
  <si>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</si>
  <si>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</si>
  <si>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</si>
  <si>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</si>
  <si>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</si>
  <si>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</si>
  <si>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</si>
  <si>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</si>
  <si>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</si>
  <si>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</si>
  <si>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</si>
  <si>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</si>
  <si>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</si>
  <si>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</si>
  <si>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</si>
  <si>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</si>
  <si>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</si>
  <si>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</si>
  <si>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</si>
  <si>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</si>
  <si>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</si>
  <si>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</si>
  <si>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</si>
  <si>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</si>
  <si>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</si>
  <si>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</si>
  <si>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</si>
  <si>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</si>
  <si>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</si>
  <si>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</si>
  <si>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</si>
  <si>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</si>
  <si>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</si>
  <si>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</si>
  <si>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</si>
  <si>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</si>
  <si>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</si>
  <si>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</si>
  <si>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</si>
  <si>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</si>
  <si>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</si>
  <si>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</si>
  <si>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</si>
  <si>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</si>
  <si>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</si>
  <si>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</si>
  <si>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</si>
  <si>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</si>
  <si>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</si>
  <si>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</si>
  <si>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</si>
  <si>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</si>
  <si>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</si>
  <si>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</si>
  <si>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</si>
  <si>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</si>
  <si>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</si>
  <si>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</si>
  <si>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</si>
  <si>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</si>
  <si>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</si>
  <si>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</si>
  <si>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</si>
  <si>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</si>
  <si>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</si>
  <si>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</si>
  <si>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</si>
  <si>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</si>
  <si>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</si>
  <si>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</si>
  <si>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</si>
  <si>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</si>
  <si>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</si>
  <si>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</si>
  <si>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</si>
  <si>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</si>
  <si>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</si>
  <si>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</si>
  <si>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</si>
  <si>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</si>
  <si>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</si>
  <si>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</si>
  <si>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</si>
  <si>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</si>
  <si>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</si>
  <si>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</si>
  <si>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</si>
  <si>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</si>
  <si>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</si>
  <si>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</si>
  <si>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</si>
  <si>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</si>
  <si>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</si>
  <si>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</si>
  <si>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</si>
  <si>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</si>
  <si>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</si>
  <si>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</si>
  <si>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</si>
  <si>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</si>
  <si>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</si>
  <si>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</si>
  <si>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</si>
  <si>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</si>
  <si>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</si>
  <si>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</si>
  <si>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</si>
  <si>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</si>
  <si>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</si>
  <si>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</si>
  <si>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</si>
  <si>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</si>
  <si>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</si>
  <si>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</si>
  <si>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</si>
  <si>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</si>
  <si>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</si>
  <si>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</si>
  <si>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</si>
  <si>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</si>
  <si>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</si>
  <si>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</si>
  <si>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</si>
  <si>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</si>
  <si>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</si>
  <si>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</si>
  <si>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</si>
  <si>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</si>
  <si>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</si>
  <si>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</si>
  <si>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</si>
  <si>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</si>
  <si>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</si>
  <si>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</si>
  <si>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</si>
  <si>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</si>
  <si>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</si>
  <si>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</si>
  <si>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</si>
  <si>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</si>
  <si>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</si>
  <si>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</si>
  <si>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</si>
  <si>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</si>
  <si>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</si>
  <si>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</si>
  <si>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</si>
  <si>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</si>
  <si>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</si>
  <si>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</si>
  <si>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</si>
  <si>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</si>
  <si>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</si>
  <si>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</si>
  <si>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</si>
  <si>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</si>
  <si>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</si>
  <si>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</si>
  <si>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</si>
  <si>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</si>
  <si>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</si>
  <si>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</si>
  <si>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</si>
  <si>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</si>
  <si>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</si>
  <si>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</si>
  <si>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</si>
  <si>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</si>
  <si>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</si>
  <si>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</si>
  <si>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</si>
  <si>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</si>
  <si>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</si>
  <si>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</si>
  <si>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</si>
  <si>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</si>
  <si>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</si>
  <si>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</si>
  <si>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</si>
  <si>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</si>
  <si>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</si>
  <si>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</si>
  <si>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</si>
  <si>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</si>
  <si>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</si>
  <si>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</si>
  <si>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</si>
  <si>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</si>
  <si>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</si>
  <si>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</si>
  <si>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</si>
  <si>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</si>
  <si>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</si>
  <si>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</si>
  <si>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</si>
  <si>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</si>
  <si>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</si>
  <si>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</si>
  <si>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</si>
  <si>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</si>
  <si>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</si>
  <si>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</si>
  <si>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</si>
  <si>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</si>
  <si>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</si>
  <si>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</si>
  <si>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</si>
  <si>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</si>
  <si>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</si>
  <si>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</si>
  <si>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</si>
  <si>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</si>
  <si>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</si>
  <si>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</si>
  <si>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</si>
  <si>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</si>
  <si>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</si>
  <si>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</si>
  <si>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</si>
  <si>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</si>
  <si>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</si>
  <si>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</si>
  <si>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</si>
  <si>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</si>
  <si>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</si>
  <si>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</si>
  <si>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</si>
  <si>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</si>
  <si>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</si>
  <si>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</si>
  <si>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</si>
  <si>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</si>
  <si>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</si>
  <si>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</si>
  <si>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</si>
  <si>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</si>
  <si>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</si>
  <si>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</si>
  <si>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</si>
  <si>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</si>
  <si>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</si>
  <si>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</si>
  <si>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</si>
  <si>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</si>
  <si>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</si>
  <si>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</si>
  <si>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</si>
  <si>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</si>
  <si>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</si>
  <si>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</si>
  <si>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</si>
  <si>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</si>
  <si>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</si>
  <si>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</si>
  <si>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</si>
  <si>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</si>
  <si>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</si>
  <si>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</si>
  <si>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</si>
  <si>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</si>
  <si>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</si>
  <si>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</si>
  <si>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</si>
  <si>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</si>
  <si>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</si>
  <si>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</si>
  <si>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</si>
  <si>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</si>
  <si>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</si>
  <si>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</si>
  <si>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</si>
  <si>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</si>
  <si>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</si>
  <si>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</si>
  <si>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</si>
  <si>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</si>
  <si>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</si>
  <si>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</si>
  <si>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</si>
  <si>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</si>
  <si>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</si>
  <si>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</si>
  <si>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</si>
  <si>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</si>
  <si>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</si>
  <si>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</si>
  <si>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</si>
  <si>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</si>
  <si>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</si>
  <si>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</si>
  <si>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</si>
  <si>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</si>
  <si>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</si>
  <si>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</si>
  <si>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</si>
  <si>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</si>
  <si>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</si>
  <si>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</si>
  <si>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</si>
  <si>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</si>
  <si>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</si>
  <si>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</si>
  <si>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</si>
  <si>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</si>
  <si>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</si>
  <si>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</si>
  <si>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</si>
  <si>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</si>
  <si>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</si>
  <si>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</si>
  <si>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</si>
  <si>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</si>
  <si>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</si>
  <si>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</si>
  <si>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</si>
  <si>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</si>
  <si>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</si>
  <si>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</si>
  <si>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</si>
  <si>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</si>
  <si>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</si>
  <si>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</si>
  <si>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</si>
  <si>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</si>
  <si>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</si>
  <si>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</si>
  <si>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</si>
  <si>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</si>
  <si>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</si>
  <si>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</si>
  <si>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</si>
  <si>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</si>
  <si>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</si>
  <si>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</si>
  <si>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</si>
  <si>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</si>
  <si>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</si>
  <si>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</si>
  <si>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</si>
  <si>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</si>
  <si>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</si>
  <si>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</si>
  <si>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</si>
  <si>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</si>
  <si>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</si>
  <si>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</si>
  <si>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</si>
  <si>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</si>
  <si>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</si>
  <si>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</si>
  <si>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</si>
  <si>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</si>
  <si>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</si>
  <si>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</si>
  <si>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</si>
  <si>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</si>
  <si>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</si>
  <si>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</si>
  <si>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</si>
  <si>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</si>
  <si>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</si>
  <si>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</si>
  <si>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</si>
  <si>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</si>
  <si>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</si>
  <si>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</si>
  <si>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</si>
  <si>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</si>
  <si>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</si>
  <si>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</si>
  <si>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</si>
  <si>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</si>
  <si>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</si>
  <si>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</si>
  <si>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</si>
  <si>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</si>
  <si>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</si>
  <si>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</si>
  <si>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</si>
  <si>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</si>
  <si>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</si>
  <si>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</si>
  <si>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</si>
  <si>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</si>
  <si>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</si>
  <si>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</si>
  <si>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</si>
  <si>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</si>
  <si>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</si>
  <si>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</si>
  <si>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</si>
  <si>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</si>
  <si>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</si>
  <si>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</si>
  <si>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</si>
  <si>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</si>
  <si>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</si>
  <si>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</si>
  <si>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</si>
  <si>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</si>
  <si>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</si>
  <si>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</si>
  <si>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</si>
  <si>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</si>
  <si>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</si>
  <si>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</si>
  <si>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</si>
  <si>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</si>
  <si>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</si>
  <si>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</si>
  <si>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</si>
  <si>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</si>
  <si>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</si>
  <si>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</si>
  <si>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</si>
  <si>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</si>
  <si>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</si>
  <si>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</si>
  <si>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</si>
  <si>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</si>
  <si>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</si>
  <si>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</si>
  <si>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</si>
  <si>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</si>
  <si>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</si>
  <si>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</si>
  <si>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</si>
  <si>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</si>
  <si>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</si>
  <si>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</si>
  <si>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</si>
  <si>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</si>
  <si>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</si>
  <si>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</si>
  <si>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</si>
  <si>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</si>
  <si>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</si>
  <si>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</si>
  <si>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</si>
  <si>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</si>
  <si>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</si>
  <si>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</si>
  <si>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</si>
  <si>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</si>
  <si>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</si>
  <si>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</si>
  <si>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</si>
  <si>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</si>
  <si>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</si>
  <si>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</si>
  <si>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</si>
  <si>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</si>
  <si>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</si>
  <si>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</si>
  <si>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</si>
  <si>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</si>
  <si>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</si>
  <si>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</si>
  <si>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</si>
  <si>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</si>
  <si>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</si>
  <si>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</si>
  <si>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</si>
  <si>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</si>
  <si>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</si>
  <si>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</si>
  <si>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</si>
  <si>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</si>
  <si>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</si>
  <si>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</si>
  <si>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</si>
  <si>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</si>
  <si>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</si>
  <si>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</si>
  <si>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</si>
  <si>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</si>
  <si>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</si>
  <si>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</si>
  <si>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</si>
  <si>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</si>
  <si>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</si>
  <si>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</si>
  <si>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</si>
  <si>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</si>
  <si>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</si>
  <si>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</si>
  <si>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</si>
  <si>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</si>
  <si>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</si>
  <si>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</si>
  <si>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</si>
  <si>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</si>
  <si>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</si>
  <si>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</si>
  <si>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</si>
  <si>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</si>
  <si>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</si>
  <si>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</si>
  <si>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</si>
  <si>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</si>
  <si>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</si>
  <si>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</si>
  <si>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</si>
  <si>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</si>
  <si>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</si>
  <si>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</si>
  <si>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</si>
  <si>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</si>
  <si>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</si>
  <si>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</si>
  <si>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</si>
  <si>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</si>
  <si>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</si>
  <si>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</si>
  <si>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</si>
  <si>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</si>
  <si>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</si>
  <si>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</si>
  <si>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</si>
  <si>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</si>
  <si>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</si>
  <si>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</si>
  <si>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</si>
  <si>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</si>
  <si>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</si>
  <si>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</si>
  <si>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</si>
  <si>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</si>
  <si>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</si>
  <si>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</si>
  <si>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</si>
  <si>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</si>
  <si>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</si>
  <si>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</si>
  <si>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</si>
  <si>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</si>
  <si>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</si>
  <si>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</si>
  <si>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</si>
  <si>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</si>
  <si>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</si>
  <si>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</si>
  <si>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</si>
  <si>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</si>
  <si>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</si>
  <si>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</si>
  <si>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</si>
  <si>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</si>
  <si>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</si>
  <si>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</si>
  <si>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</si>
  <si>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</si>
  <si>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</si>
  <si>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</si>
  <si>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</si>
  <si>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</si>
  <si>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</si>
  <si>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</si>
  <si>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</si>
  <si>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</si>
  <si>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</si>
  <si>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</si>
  <si>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</si>
  <si>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</si>
  <si>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</si>
  <si>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</si>
  <si>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</si>
  <si>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</si>
  <si>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</si>
  <si>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</si>
  <si>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</si>
  <si>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</si>
  <si>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</si>
  <si>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</si>
  <si>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</si>
  <si>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</si>
  <si>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</si>
  <si>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</si>
  <si>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</si>
  <si>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</si>
  <si>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</si>
  <si>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</si>
  <si>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</si>
  <si>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</si>
  <si>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</si>
  <si>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</si>
  <si>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</si>
  <si>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</si>
  <si>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</si>
  <si>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</si>
  <si>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</si>
  <si>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</si>
  <si>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</si>
  <si>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</si>
  <si>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</si>
  <si>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</si>
  <si>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</si>
  <si>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</si>
  <si>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</si>
  <si>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</si>
  <si>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</si>
  <si>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</si>
  <si>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</si>
  <si>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</si>
  <si>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</si>
  <si>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</si>
  <si>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</si>
  <si>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</si>
  <si>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</si>
  <si>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</si>
  <si>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</si>
  <si>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</si>
  <si>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</si>
  <si>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</si>
  <si>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</si>
  <si>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</si>
  <si>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</si>
  <si>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</si>
  <si>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</si>
  <si>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</si>
  <si>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</si>
  <si>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</si>
  <si>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</si>
  <si>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</si>
  <si>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</si>
  <si>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</si>
  <si>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</si>
  <si>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</si>
  <si>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</si>
  <si>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</si>
  <si>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</si>
  <si>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</si>
  <si>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</si>
  <si>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</si>
  <si>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</si>
  <si>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</si>
  <si>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</si>
  <si>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</si>
  <si>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</si>
  <si>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</si>
  <si>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</si>
  <si>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</si>
  <si>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</si>
  <si>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</si>
  <si>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</si>
  <si>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</si>
  <si>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</si>
  <si>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</si>
  <si>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</si>
  <si>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</si>
  <si>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</si>
  <si>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</si>
  <si>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</si>
  <si>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</si>
  <si>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</si>
  <si>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</si>
  <si>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</si>
  <si>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</si>
  <si>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</si>
  <si>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</si>
  <si>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</si>
  <si>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</si>
  <si>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</si>
  <si>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</si>
  <si>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</si>
  <si>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</si>
  <si>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</si>
  <si>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</si>
  <si>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</si>
  <si>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</si>
  <si>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</si>
  <si>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</si>
  <si>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</si>
  <si>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</si>
  <si>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</si>
  <si>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</si>
  <si>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</si>
  <si>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</si>
  <si>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</si>
  <si>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</si>
  <si>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</si>
  <si>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</si>
  <si>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</si>
  <si>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</si>
  <si>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</si>
  <si>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</si>
  <si>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</si>
  <si>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</si>
  <si>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</si>
  <si>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</si>
  <si>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</si>
  <si>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</si>
  <si>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</si>
  <si>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</si>
  <si>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</si>
  <si>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</si>
  <si>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</si>
  <si>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</si>
  <si>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</si>
  <si>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</si>
  <si>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</si>
  <si>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</si>
  <si>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</si>
  <si>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</si>
  <si>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</si>
  <si>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</si>
  <si>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</si>
  <si>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</si>
  <si>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</si>
  <si>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</si>
  <si>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</si>
  <si>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</si>
  <si>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</si>
  <si>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</si>
  <si>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</si>
  <si>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</si>
  <si>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</si>
  <si>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</si>
  <si>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</si>
  <si>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</si>
  <si>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</si>
  <si>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</si>
  <si>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</si>
  <si>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</si>
  <si>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</si>
  <si>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</si>
  <si>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</si>
  <si>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</si>
  <si>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</si>
  <si>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</si>
  <si>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</si>
  <si>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</si>
  <si>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</si>
  <si>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</si>
  <si>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</si>
  <si>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</si>
  <si>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</si>
  <si>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</si>
  <si>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</si>
  <si>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</si>
  <si>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</si>
  <si>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</si>
  <si>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</si>
  <si>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</si>
  <si>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</si>
  <si>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</si>
  <si>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</si>
  <si>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</si>
  <si>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</si>
  <si>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</si>
  <si>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</si>
  <si>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</si>
  <si>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</si>
  <si>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</si>
  <si>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</si>
  <si>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</si>
  <si>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</si>
  <si>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</si>
  <si>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</si>
  <si>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</si>
  <si>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</si>
  <si>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</si>
  <si>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</si>
  <si>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</si>
  <si>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</si>
  <si>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</si>
  <si>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</si>
  <si>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</si>
  <si>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</si>
  <si>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</si>
  <si>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</si>
  <si>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</si>
  <si>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</si>
  <si>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</si>
  <si>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</si>
  <si>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</si>
  <si>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</si>
  <si>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</si>
  <si>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</si>
  <si>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</si>
  <si>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</si>
  <si>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</si>
  <si>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</si>
  <si>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</si>
  <si>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</si>
  <si>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</si>
  <si>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</si>
  <si>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</si>
  <si>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</si>
  <si>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</si>
  <si>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</si>
  <si>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</si>
  <si>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</si>
  <si>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</si>
  <si>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</si>
  <si>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</si>
  <si>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</si>
  <si>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</si>
  <si>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</si>
  <si>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</si>
  <si>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</si>
  <si>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</si>
  <si>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</si>
  <si>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</si>
  <si>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</si>
  <si>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</si>
  <si>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</si>
  <si>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</si>
  <si>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</si>
  <si>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</si>
  <si>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</si>
  <si>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</si>
  <si>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</si>
  <si>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</si>
  <si>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</si>
  <si>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</si>
  <si>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</si>
  <si>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</si>
  <si>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</si>
  <si>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</si>
  <si>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</si>
  <si>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</si>
  <si>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</si>
  <si>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</si>
  <si>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</si>
  <si>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</si>
  <si>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</si>
  <si>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</si>
  <si>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</si>
  <si>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</si>
  <si>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</si>
  <si>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</si>
  <si>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</si>
  <si>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</si>
  <si>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</si>
  <si>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</si>
  <si>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</si>
  <si>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</si>
  <si>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</si>
  <si>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</si>
  <si>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</si>
  <si>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</si>
  <si>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</si>
  <si>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</si>
  <si>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</si>
  <si>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</si>
  <si>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</si>
  <si>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</si>
  <si>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</si>
  <si>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</si>
  <si>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</si>
  <si>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</si>
  <si>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</si>
  <si>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</si>
  <si>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</si>
  <si>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</si>
  <si>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</si>
  <si>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</si>
  <si>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</si>
  <si>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</si>
  <si>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</si>
  <si>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</si>
  <si>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</si>
  <si>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</si>
  <si>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</si>
  <si>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</si>
  <si>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</si>
  <si>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</si>
  <si>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</si>
  <si>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</si>
  <si>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</si>
  <si>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</si>
  <si>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</si>
  <si>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</si>
  <si>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</si>
  <si>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</si>
  <si>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</si>
  <si>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</si>
  <si>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</si>
  <si>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</si>
  <si>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</si>
  <si>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</si>
  <si>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</si>
  <si>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</si>
  <si>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</si>
  <si>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</si>
  <si>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</si>
  <si>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</si>
  <si>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</si>
  <si>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</si>
  <si>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</si>
  <si>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</si>
  <si>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</si>
  <si>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</si>
  <si>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</si>
  <si>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</si>
  <si>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</si>
  <si>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</si>
  <si>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</si>
  <si>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</si>
  <si>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</si>
  <si>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</si>
  <si>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</si>
  <si>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</si>
  <si>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</si>
  <si>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</si>
  <si>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</si>
  <si>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</si>
  <si>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</si>
  <si>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</si>
  <si>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</si>
  <si>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</si>
  <si>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</si>
  <si>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</si>
  <si>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</si>
  <si>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</si>
  <si>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</si>
  <si>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</si>
  <si>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</si>
  <si>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</si>
  <si>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</si>
  <si>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</si>
  <si>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</si>
  <si>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</si>
  <si>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</si>
  <si>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</si>
  <si>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</si>
  <si>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</si>
  <si>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</si>
  <si>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</si>
  <si>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</si>
  <si>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</si>
  <si>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</si>
  <si>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</si>
  <si>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</si>
  <si>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</si>
  <si>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</si>
  <si>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</si>
  <si>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</si>
  <si>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</si>
  <si>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</si>
  <si>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</si>
  <si>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</si>
  <si>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</si>
  <si>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</si>
  <si>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</si>
  <si>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</si>
  <si>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</si>
  <si>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</si>
  <si>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</si>
  <si>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</si>
  <si>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</si>
  <si>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</si>
  <si>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</si>
  <si>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</si>
  <si>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</si>
  <si>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</si>
  <si>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</si>
  <si>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</si>
  <si>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</si>
  <si>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</si>
  <si>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</si>
  <si>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</si>
  <si>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</si>
  <si>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</si>
  <si>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</si>
  <si>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</si>
  <si>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</si>
  <si>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</si>
  <si>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</si>
  <si>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</si>
  <si>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</si>
  <si>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</si>
  <si>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</si>
  <si>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</si>
  <si>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</si>
  <si>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</si>
  <si>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</si>
  <si>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</si>
  <si>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</si>
  <si>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</si>
  <si>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</si>
  <si>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</si>
  <si>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</si>
  <si>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</si>
  <si>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</si>
  <si>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</si>
  <si>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</si>
  <si>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</si>
  <si>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</si>
  <si>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</si>
  <si>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</si>
  <si>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</si>
  <si>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</si>
  <si>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</si>
  <si>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</si>
  <si>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</si>
  <si>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</si>
  <si>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</si>
  <si>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</si>
  <si>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</si>
  <si>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</si>
  <si>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</si>
  <si>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</si>
  <si>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</si>
  <si>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</si>
  <si>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</si>
  <si>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</si>
  <si>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</si>
  <si>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</si>
  <si>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</si>
  <si>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</si>
  <si>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</si>
  <si>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</si>
  <si>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</si>
  <si>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</si>
  <si>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</si>
  <si>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</si>
  <si>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</si>
  <si>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</si>
  <si>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</si>
  <si>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</si>
  <si>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</si>
  <si>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</si>
  <si>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</si>
  <si>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</si>
  <si>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</si>
  <si>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</si>
  <si>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</si>
  <si>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</si>
  <si>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</si>
  <si>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</si>
  <si>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</si>
  <si>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</si>
  <si>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</si>
  <si>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</si>
  <si>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</si>
  <si>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</si>
  <si>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</si>
  <si>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</si>
  <si>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</si>
  <si>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</si>
  <si>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</si>
  <si>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</si>
  <si>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</si>
  <si>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</si>
  <si>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</si>
  <si>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</si>
  <si>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</si>
  <si>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</si>
  <si>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</si>
  <si>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</si>
  <si>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</si>
  <si>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</si>
  <si>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</si>
  <si>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</si>
  <si>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</si>
  <si>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</si>
  <si>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</si>
  <si>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</si>
  <si>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</si>
  <si>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</si>
  <si>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</si>
  <si>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</si>
  <si>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</si>
  <si>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</si>
  <si>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</si>
  <si>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</si>
  <si>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</si>
  <si>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</si>
  <si>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</si>
  <si>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</si>
  <si>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</si>
  <si>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</si>
  <si>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</si>
  <si>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</si>
  <si>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</si>
  <si>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</si>
  <si>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</si>
  <si>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</si>
  <si>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</si>
  <si>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</si>
  <si>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</si>
  <si>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</si>
  <si>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</si>
  <si>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</si>
  <si>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</si>
  <si>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</si>
  <si>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</si>
  <si>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</si>
  <si>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</si>
  <si>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</si>
  <si>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</si>
  <si>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</si>
  <si>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</si>
  <si>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</si>
  <si>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</si>
  <si>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</si>
  <si>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</si>
  <si>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</si>
  <si>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</si>
  <si>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</si>
  <si>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</si>
  <si>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</si>
  <si>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</si>
  <si>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</si>
  <si>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</si>
  <si>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</si>
  <si>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</si>
  <si>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</si>
  <si>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</si>
  <si>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</si>
  <si>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</si>
  <si>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</si>
  <si>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</si>
  <si>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</si>
  <si>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</si>
  <si>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</si>
  <si>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</si>
  <si>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</si>
  <si>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</si>
  <si>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</si>
  <si>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</si>
  <si>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</si>
  <si>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</si>
  <si>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</si>
  <si>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</si>
  <si>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</si>
  <si>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</si>
  <si>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</si>
  <si>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</si>
  <si>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</si>
  <si>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</si>
  <si>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</si>
  <si>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</si>
  <si>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</si>
  <si>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</si>
  <si>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</si>
  <si>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</si>
  <si>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</si>
  <si>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</si>
  <si>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</si>
  <si>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</si>
  <si>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</si>
  <si>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</si>
  <si>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</si>
  <si>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</si>
  <si>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</si>
  <si>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</si>
  <si>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</si>
  <si>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</si>
  <si>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</si>
  <si>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</si>
  <si>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</si>
  <si>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</si>
  <si>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</si>
  <si>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</si>
  <si>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</si>
  <si>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</si>
  <si>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</si>
  <si>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</si>
  <si>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</si>
  <si>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</si>
  <si>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</si>
  <si>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</si>
  <si>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</si>
  <si>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</si>
  <si>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</si>
  <si>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</si>
  <si>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</si>
  <si>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</si>
  <si>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</si>
  <si>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</si>
  <si>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</si>
  <si>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</si>
  <si>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</si>
  <si>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</si>
  <si>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</si>
  <si>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</si>
  <si>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</si>
  <si>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</si>
  <si>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</si>
  <si>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</si>
  <si>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</si>
  <si>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</si>
  <si>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</si>
  <si>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</si>
  <si>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</si>
  <si>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</si>
  <si>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</si>
  <si>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</si>
  <si>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</si>
  <si>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</si>
  <si>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</si>
  <si>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</si>
  <si>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</si>
  <si>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</si>
  <si>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</si>
  <si>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</si>
  <si>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</si>
  <si>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</si>
  <si>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</si>
  <si>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</si>
  <si>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</si>
  <si>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</si>
  <si>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</si>
  <si>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</si>
  <si>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</si>
  <si>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</si>
  <si>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</si>
  <si>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</si>
  <si>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</si>
  <si>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</si>
  <si>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</si>
  <si>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</si>
  <si>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</si>
  <si>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</si>
  <si>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</si>
  <si>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</si>
  <si>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</si>
  <si>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</si>
  <si>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</si>
  <si>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</si>
  <si>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</si>
  <si>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</si>
  <si>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</si>
  <si>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</si>
  <si>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</si>
  <si>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</si>
  <si>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</si>
  <si>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</si>
  <si>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</si>
  <si>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</si>
  <si>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</si>
  <si>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</si>
  <si>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</si>
  <si>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</si>
  <si>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</si>
  <si>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</si>
  <si>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</si>
  <si>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</si>
  <si>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</si>
  <si>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</si>
  <si>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</si>
  <si>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</si>
  <si>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</si>
  <si>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</si>
  <si>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</si>
  <si>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</si>
  <si>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</si>
  <si>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</si>
  <si>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</si>
  <si>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</si>
  <si>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</si>
  <si>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</si>
  <si>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</si>
  <si>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</si>
  <si>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</si>
  <si>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</si>
  <si>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</si>
  <si>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</si>
  <si>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</si>
  <si>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</si>
  <si>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</si>
  <si>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</si>
  <si>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</si>
  <si>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</si>
  <si>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</si>
  <si>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</si>
  <si>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</si>
  <si>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</si>
  <si>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</si>
  <si>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</si>
  <si>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</si>
  <si>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</si>
  <si>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</si>
  <si>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</si>
  <si>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</si>
  <si>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</si>
  <si>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</si>
  <si>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</si>
  <si>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</si>
  <si>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</si>
  <si>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</si>
  <si>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</si>
  <si>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</si>
  <si>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</si>
  <si>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</si>
  <si>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</si>
  <si>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</si>
  <si>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</si>
  <si>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</si>
  <si>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</si>
  <si>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</si>
  <si>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</si>
  <si>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</si>
  <si>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</si>
  <si>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</si>
  <si>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</si>
  <si>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</si>
  <si>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</si>
  <si>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</si>
  <si>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</si>
  <si>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</si>
  <si>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</si>
  <si>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</si>
  <si>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</si>
  <si>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</si>
  <si>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</si>
  <si>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</si>
  <si>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</si>
  <si>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</si>
  <si>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</si>
  <si>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</si>
  <si>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</si>
  <si>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</si>
  <si>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</si>
  <si>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</si>
  <si>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</si>
  <si>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</si>
  <si>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</si>
  <si>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</si>
  <si>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</si>
  <si>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</si>
  <si>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</si>
  <si>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</si>
  <si>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</si>
  <si>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</si>
  <si>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</si>
  <si>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</si>
  <si>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</si>
  <si>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</si>
  <si>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</si>
  <si>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</si>
  <si>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</si>
  <si>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</si>
  <si>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</si>
  <si>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</si>
  <si>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</si>
  <si>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</si>
  <si>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</si>
  <si>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</si>
  <si>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</si>
  <si>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</si>
  <si>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</si>
  <si>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</si>
  <si>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</si>
  <si>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</si>
  <si>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</si>
  <si>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</si>
  <si>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</si>
  <si>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</si>
  <si>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</si>
  <si>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</si>
  <si>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</si>
  <si>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</si>
  <si>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</si>
  <si>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</si>
  <si>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</si>
  <si>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</si>
  <si>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</si>
  <si>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</si>
  <si>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</si>
  <si>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</si>
  <si>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</si>
  <si>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</si>
  <si>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</si>
  <si>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</si>
  <si>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</si>
  <si>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</si>
  <si>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</si>
  <si>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</si>
  <si>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</si>
  <si>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</si>
  <si>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</si>
  <si>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</si>
  <si>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</si>
  <si>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</si>
  <si>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</si>
  <si>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</si>
  <si>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</si>
  <si>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</si>
  <si>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</si>
  <si>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</si>
  <si>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</si>
  <si>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</si>
  <si>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</si>
  <si>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</si>
  <si>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</si>
  <si>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</si>
  <si>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</si>
  <si>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</si>
  <si>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</si>
  <si>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</si>
  <si>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</si>
  <si>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</si>
  <si>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</si>
  <si>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</si>
  <si>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</si>
  <si>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</si>
  <si>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</si>
  <si>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</si>
  <si>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</si>
  <si>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</si>
  <si>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</si>
  <si>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</si>
  <si>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</si>
  <si>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</si>
  <si>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</si>
  <si>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</si>
  <si>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</si>
  <si>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</si>
  <si>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</si>
  <si>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</si>
  <si>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</si>
  <si>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</si>
  <si>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</si>
  <si>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</si>
  <si>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</si>
  <si>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</si>
  <si>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</si>
  <si>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</si>
  <si>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</si>
  <si>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</si>
  <si>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</si>
  <si>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</si>
  <si>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</si>
  <si>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</si>
  <si>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</si>
  <si>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</si>
  <si>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</si>
  <si>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</si>
  <si>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</si>
  <si>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</si>
  <si>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</si>
  <si>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</si>
  <si>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</si>
  <si>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</si>
  <si>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</si>
  <si>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</si>
  <si>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</si>
  <si>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</si>
  <si>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</si>
  <si>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</si>
  <si>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</si>
  <si>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</si>
  <si>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</si>
  <si>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</si>
  <si>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</si>
  <si>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</si>
  <si>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</si>
  <si>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</si>
  <si>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</si>
  <si>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</si>
  <si>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</si>
  <si>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</si>
  <si>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</si>
  <si>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</si>
  <si>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</si>
  <si>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</si>
  <si>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</si>
  <si>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</si>
  <si>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</si>
  <si>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</si>
  <si>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</si>
  <si>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</si>
  <si>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</si>
  <si>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</si>
  <si>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</si>
  <si>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</si>
  <si>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</si>
  <si>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</si>
  <si>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</si>
  <si>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</si>
  <si>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</si>
  <si>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</si>
  <si>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</si>
  <si>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</si>
  <si>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</si>
  <si>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</si>
  <si>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</si>
  <si>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</si>
  <si>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</si>
  <si>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</si>
  <si>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</si>
  <si>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</si>
  <si>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</si>
  <si>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</si>
  <si>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</si>
  <si>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</si>
  <si>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</si>
  <si>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</si>
  <si>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</si>
  <si>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</si>
  <si>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</si>
  <si>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</si>
  <si>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</si>
  <si>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</si>
  <si>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</si>
  <si>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</si>
  <si>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</si>
  <si>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</si>
  <si>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</si>
  <si>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</si>
  <si>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</si>
  <si>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</si>
  <si>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</si>
  <si>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</si>
  <si>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</si>
  <si>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</si>
  <si>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</si>
  <si>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</si>
  <si>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</si>
  <si>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</si>
  <si>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</si>
  <si>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</si>
  <si>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</si>
  <si>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</si>
  <si>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</si>
  <si>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</si>
  <si>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</si>
  <si>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</si>
  <si>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</si>
  <si>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</si>
  <si>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</si>
  <si>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</si>
  <si>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</si>
  <si>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</si>
  <si>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</si>
  <si>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</si>
  <si>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</si>
  <si>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</si>
  <si>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</si>
  <si>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</si>
  <si>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</si>
  <si>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</si>
  <si>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</si>
  <si>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</si>
  <si>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</si>
  <si>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</si>
  <si>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</si>
  <si>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</si>
  <si>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</si>
  <si>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</si>
  <si>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</si>
  <si>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</si>
  <si>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</si>
  <si>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</si>
  <si>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</si>
  <si>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</si>
  <si>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</si>
  <si>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</si>
  <si>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</si>
  <si>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</si>
  <si>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</si>
  <si>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</si>
  <si>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</si>
  <si>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</si>
  <si>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</si>
  <si>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</si>
  <si>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</si>
  <si>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</si>
  <si>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</si>
  <si>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</si>
  <si>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</si>
  <si>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</si>
  <si>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</si>
  <si>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</si>
  <si>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</si>
  <si>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</si>
  <si>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</si>
  <si>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</si>
  <si>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</si>
  <si>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</si>
  <si>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</si>
  <si>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</si>
  <si>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</si>
  <si>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</si>
  <si>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</si>
  <si>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</si>
  <si>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</si>
  <si>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</si>
  <si>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</si>
  <si>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</si>
  <si>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</si>
  <si>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</si>
  <si>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</si>
  <si>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</si>
  <si>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</si>
  <si>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</si>
  <si>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</si>
  <si>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</si>
  <si>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</si>
  <si>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</si>
  <si>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</si>
  <si>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</si>
  <si>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</si>
  <si>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</si>
  <si>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</si>
  <si>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</si>
  <si>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</si>
  <si>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</si>
  <si>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</si>
  <si>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</si>
  <si>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</si>
  <si>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</si>
  <si>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</si>
  <si>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</si>
  <si>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</si>
  <si>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</si>
  <si>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</si>
  <si>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</si>
  <si>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</si>
  <si>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</si>
  <si>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</si>
  <si>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</si>
  <si>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</si>
  <si>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</si>
  <si>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</si>
  <si>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</si>
  <si>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</si>
  <si>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</si>
  <si>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</si>
  <si>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</si>
  <si>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</si>
  <si>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</si>
  <si>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</si>
  <si>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</si>
  <si>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</si>
  <si>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</si>
  <si>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</si>
  <si>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</si>
  <si>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</si>
  <si>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</si>
  <si>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</si>
  <si>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</si>
  <si>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</si>
  <si>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</si>
  <si>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</si>
  <si>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</si>
  <si>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</si>
  <si>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</si>
  <si>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</si>
  <si>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</si>
  <si>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</si>
  <si>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</si>
  <si>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</si>
  <si>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</si>
  <si>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</si>
  <si>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</si>
  <si>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</si>
  <si>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</si>
  <si>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</si>
  <si>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</si>
  <si>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</si>
  <si>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</si>
  <si>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</si>
  <si>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</si>
  <si>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</si>
  <si>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</si>
  <si>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</si>
  <si>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</si>
  <si>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</si>
  <si>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</si>
  <si>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</si>
  <si>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</si>
  <si>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</si>
  <si>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</si>
  <si>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</si>
  <si>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</si>
  <si>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</si>
  <si>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</si>
  <si>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</si>
  <si>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</si>
  <si>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</si>
  <si>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</si>
  <si>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</si>
  <si>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</si>
  <si>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</si>
  <si>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</si>
  <si>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</si>
  <si>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</si>
  <si>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</si>
  <si>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</si>
  <si>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</si>
  <si>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</si>
  <si>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</si>
  <si>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</si>
  <si>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</si>
  <si>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</si>
  <si>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</si>
  <si>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</si>
  <si>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</si>
  <si>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</si>
  <si>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</si>
  <si>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</si>
  <si>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</si>
  <si>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</si>
  <si>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</si>
  <si>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</si>
  <si>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</si>
  <si>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</si>
  <si>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</si>
  <si>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</si>
  <si>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</si>
  <si>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</si>
  <si>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</si>
  <si>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</si>
  <si>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</si>
  <si>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</si>
  <si>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</si>
  <si>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</si>
  <si>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</si>
  <si>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</si>
  <si>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</si>
  <si>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</si>
  <si>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</si>
  <si>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</si>
  <si>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</si>
  <si>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</si>
  <si>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</si>
  <si>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</si>
  <si>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</si>
  <si>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</si>
  <si>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</si>
  <si>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</si>
  <si>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</si>
  <si>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</si>
  <si>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</si>
  <si>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</si>
  <si>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</si>
  <si>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</si>
  <si>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</si>
  <si>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</si>
  <si>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</si>
  <si>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</si>
  <si>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</si>
  <si>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</si>
  <si>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</si>
  <si>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</si>
  <si>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</si>
  <si>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</si>
  <si>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</si>
  <si>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</si>
  <si>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</si>
  <si>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</si>
  <si>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</si>
  <si>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</si>
  <si>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</si>
  <si>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</si>
  <si>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</si>
  <si>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</si>
  <si>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</si>
  <si>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</si>
  <si>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</si>
  <si>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</si>
  <si>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</si>
  <si>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</si>
  <si>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</si>
  <si>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</si>
  <si>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</si>
  <si>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</si>
  <si>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</si>
  <si>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</si>
  <si>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</si>
  <si>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</si>
  <si>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</si>
  <si>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</si>
  <si>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</si>
  <si>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</si>
  <si>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</si>
  <si>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</si>
  <si>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</si>
  <si>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</si>
  <si>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</si>
  <si>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</si>
  <si>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</si>
  <si>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</si>
  <si>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</si>
  <si>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</si>
  <si>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</si>
  <si>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</si>
  <si>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</si>
  <si>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</si>
  <si>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</si>
  <si>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</si>
  <si>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</si>
  <si>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</si>
  <si>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</si>
  <si>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</si>
  <si>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</si>
  <si>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</si>
  <si>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</si>
  <si>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</si>
  <si>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</si>
  <si>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</si>
  <si>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</si>
  <si>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</si>
  <si>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</si>
  <si>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</si>
  <si>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</si>
  <si>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</si>
  <si>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</si>
  <si>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</si>
  <si>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</si>
  <si>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</si>
  <si>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</si>
  <si>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</si>
  <si>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</si>
  <si>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</si>
  <si>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</si>
  <si>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</si>
  <si>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</si>
  <si>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</si>
  <si>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</si>
  <si>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</si>
  <si>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</si>
  <si>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</si>
  <si>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</si>
  <si>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</si>
  <si>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</si>
  <si>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</si>
  <si>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</si>
  <si>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</si>
  <si>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</si>
  <si>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</si>
  <si>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</si>
  <si>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</si>
  <si>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</si>
  <si>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</si>
  <si>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</si>
  <si>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</si>
  <si>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</si>
  <si>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</si>
  <si>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</si>
  <si>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</si>
  <si>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</si>
  <si>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</si>
  <si>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</si>
  <si>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</si>
  <si>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</si>
  <si>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</si>
  <si>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</si>
  <si>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</si>
  <si>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</si>
  <si>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</si>
  <si>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</si>
  <si>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</si>
  <si>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</si>
  <si>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</si>
  <si>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</si>
  <si>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</si>
  <si>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</si>
  <si>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</si>
  <si>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</si>
  <si>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</si>
  <si>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</si>
  <si>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</si>
  <si>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</si>
  <si>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</si>
  <si>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</si>
  <si>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</si>
  <si>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</si>
  <si>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</si>
  <si>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</si>
  <si>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</si>
  <si>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</si>
  <si>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</si>
  <si>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</si>
  <si>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</si>
  <si>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</si>
  <si>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</si>
  <si>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</si>
  <si>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</si>
  <si>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</si>
  <si>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</si>
  <si>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</si>
  <si>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</si>
  <si>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</si>
  <si>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</si>
  <si>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</si>
  <si>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</si>
  <si>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</si>
  <si>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</si>
  <si>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</si>
  <si>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</si>
  <si>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</si>
  <si>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</si>
  <si>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</si>
  <si>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</si>
  <si>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</si>
  <si>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</si>
  <si>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</si>
  <si>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</si>
  <si>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</si>
  <si>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</si>
  <si>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</si>
  <si>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</si>
  <si>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</si>
  <si>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</si>
  <si>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</si>
  <si>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</si>
  <si>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</si>
  <si>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</si>
  <si>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</si>
  <si>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</si>
  <si>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</si>
  <si>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</si>
  <si>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</si>
  <si>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</si>
  <si>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</si>
  <si>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</si>
  <si>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</si>
  <si>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</si>
  <si>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</si>
  <si>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</si>
  <si>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</si>
  <si>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</si>
  <si>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</si>
  <si>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</si>
  <si>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</si>
  <si>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</si>
  <si>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</si>
  <si>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</si>
  <si>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</si>
  <si>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</si>
  <si>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</si>
  <si>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</si>
  <si>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</si>
  <si>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</si>
  <si>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</si>
  <si>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</si>
  <si>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</si>
  <si>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</si>
  <si>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</si>
  <si>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</si>
  <si>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</si>
  <si>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</si>
  <si>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</si>
  <si>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</si>
  <si>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</si>
  <si>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</si>
  <si>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</si>
  <si>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</si>
  <si>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</si>
  <si>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</si>
  <si>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</si>
  <si>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</si>
  <si>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</si>
  <si>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</si>
  <si>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</si>
  <si>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</si>
  <si>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</si>
  <si>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</si>
  <si>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</si>
  <si>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</si>
  <si>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</si>
  <si>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</si>
  <si>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</si>
  <si>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</si>
  <si>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</si>
  <si>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</si>
  <si>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</si>
  <si>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</si>
  <si>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</si>
  <si>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</si>
  <si>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</si>
  <si>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</si>
  <si>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</si>
  <si>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</si>
  <si>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</si>
  <si>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</si>
  <si>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</si>
  <si>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</si>
  <si>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</si>
  <si>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</si>
  <si>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</si>
  <si>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</si>
  <si>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</si>
  <si>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</si>
  <si>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</si>
  <si>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</si>
  <si>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</si>
  <si>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</si>
  <si>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</si>
  <si>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</si>
  <si>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</si>
  <si>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</si>
  <si>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</si>
  <si>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</si>
  <si>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</si>
  <si>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</si>
  <si>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</si>
  <si>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</si>
  <si>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</si>
  <si>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</si>
  <si>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</si>
  <si>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</si>
  <si>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</si>
  <si>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</si>
  <si>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</si>
  <si>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</si>
  <si>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</si>
  <si>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</si>
  <si>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</si>
  <si>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</si>
  <si>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</si>
  <si>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</si>
  <si>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</si>
  <si>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</si>
  <si>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</si>
  <si>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</si>
  <si>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</si>
  <si>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</si>
  <si>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</si>
  <si>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</si>
  <si>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</si>
  <si>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</si>
  <si>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</si>
  <si>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</si>
  <si>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</si>
  <si>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</si>
  <si>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</si>
  <si>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</si>
  <si>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</si>
  <si>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</si>
  <si>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</si>
  <si>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</si>
  <si>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</si>
  <si>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</si>
  <si>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</si>
  <si>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</si>
  <si>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</si>
  <si>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</si>
  <si>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</si>
  <si>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</si>
  <si>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</si>
  <si>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</si>
  <si>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</si>
  <si>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</si>
  <si>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</si>
  <si>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</si>
  <si>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</si>
  <si>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</si>
  <si>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</si>
  <si>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</si>
  <si>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</si>
  <si>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</si>
  <si>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</si>
  <si>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</si>
  <si>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</si>
  <si>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</si>
  <si>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</si>
  <si>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</si>
  <si>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</si>
  <si>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</si>
  <si>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</si>
  <si>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</si>
  <si>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</si>
  <si>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</si>
  <si>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</si>
  <si>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</si>
  <si>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</si>
  <si>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</si>
  <si>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</si>
  <si>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</si>
  <si>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</si>
  <si>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</si>
  <si>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</si>
  <si>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</si>
  <si>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</si>
  <si>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</si>
  <si>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</si>
  <si>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</si>
  <si>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</si>
  <si>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</si>
  <si>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</si>
  <si>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</si>
  <si>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</si>
  <si>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</si>
  <si>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</si>
  <si>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</si>
  <si>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</si>
  <si>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</si>
  <si>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</si>
  <si>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</si>
  <si>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</si>
  <si>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</si>
  <si>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</si>
  <si>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</si>
  <si>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</si>
  <si>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</si>
  <si>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</si>
  <si>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</si>
  <si>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</si>
  <si>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</si>
  <si>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</si>
  <si>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</si>
  <si>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</si>
  <si>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</si>
  <si>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</si>
  <si>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</si>
  <si>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</si>
  <si>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</si>
  <si>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</si>
  <si>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</si>
  <si>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</si>
  <si>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</si>
  <si>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</si>
  <si>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</si>
  <si>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</si>
  <si>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</si>
  <si>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</si>
  <si>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</si>
  <si>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</si>
  <si>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</si>
  <si>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</si>
  <si>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</si>
  <si>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</si>
  <si>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</si>
  <si>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</si>
  <si>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</si>
  <si>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</si>
  <si>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</si>
  <si>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</si>
  <si>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</si>
  <si>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</si>
  <si>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</si>
  <si>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</si>
  <si>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</si>
  <si>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</si>
  <si>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</si>
  <si>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</si>
  <si>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</si>
  <si>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</si>
  <si>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</si>
  <si>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</si>
  <si>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</si>
  <si>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</si>
  <si>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</si>
  <si>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</si>
  <si>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</si>
  <si>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</si>
  <si>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</si>
  <si>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</si>
  <si>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</si>
  <si>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</si>
  <si>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</si>
  <si>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</si>
  <si>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</si>
  <si>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</si>
  <si>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</si>
  <si>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</si>
  <si>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</si>
  <si>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</si>
  <si>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</si>
  <si>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</si>
  <si>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</si>
  <si>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</si>
  <si>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</si>
  <si>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</si>
  <si>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</si>
  <si>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</si>
  <si>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</si>
  <si>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</si>
  <si>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</si>
  <si>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</si>
  <si>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</si>
  <si>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</si>
  <si>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</si>
  <si>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</si>
  <si>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</si>
  <si>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</si>
  <si>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</si>
  <si>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</si>
  <si>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</si>
  <si>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</si>
  <si>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</si>
  <si>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</si>
  <si>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</si>
  <si>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</si>
  <si>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</si>
  <si>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</si>
  <si>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</si>
  <si>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</si>
  <si>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</si>
  <si>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</si>
  <si>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</si>
  <si>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</si>
  <si>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</si>
  <si>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</si>
  <si>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</si>
  <si>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</si>
  <si>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</si>
  <si>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</si>
  <si>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</si>
  <si>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</si>
  <si>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</si>
  <si>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</si>
  <si>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</si>
  <si>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</si>
  <si>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</si>
  <si>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</si>
  <si>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</si>
  <si>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</si>
  <si>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</si>
  <si>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</si>
  <si>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</si>
  <si>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</si>
  <si>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</si>
  <si>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</si>
  <si>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</si>
  <si>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</si>
  <si>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</si>
  <si>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</si>
  <si>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</si>
  <si>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</si>
  <si>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</si>
  <si>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</si>
  <si>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</si>
  <si>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</si>
  <si>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</si>
  <si>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</si>
  <si>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</si>
  <si>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</si>
  <si>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</si>
  <si>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</si>
  <si>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</si>
  <si>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</si>
  <si>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</si>
  <si>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</si>
  <si>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</si>
  <si>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</si>
  <si>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</si>
  <si>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</si>
  <si>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</si>
  <si>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</si>
  <si>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</si>
  <si>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</si>
  <si>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</si>
  <si>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</si>
  <si>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</si>
  <si>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</si>
  <si>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</si>
  <si>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</si>
  <si>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</si>
  <si>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</si>
  <si>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</si>
  <si>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</si>
  <si>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</si>
  <si>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</si>
  <si>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</si>
  <si>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</si>
  <si>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</si>
  <si>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</si>
  <si>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</si>
  <si>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</si>
  <si>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</si>
  <si>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</si>
  <si>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</si>
  <si>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</si>
  <si>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</si>
  <si>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</si>
  <si>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</si>
  <si>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</si>
  <si>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</si>
  <si>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</si>
  <si>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</si>
  <si>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</si>
  <si>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</si>
  <si>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</si>
  <si>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</si>
  <si>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</si>
  <si>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</si>
  <si>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</si>
  <si>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</si>
  <si>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</si>
  <si>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</si>
  <si>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</si>
  <si>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</si>
  <si>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</si>
  <si>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</si>
  <si>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</si>
  <si>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</si>
  <si>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</si>
  <si>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</si>
  <si>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</si>
  <si>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</si>
  <si>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</si>
  <si>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</si>
  <si>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</si>
  <si>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</si>
  <si>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</si>
  <si>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</si>
  <si>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</si>
  <si>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</si>
  <si>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</si>
  <si>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</si>
  <si>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</si>
  <si>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</si>
  <si>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</si>
  <si>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</si>
  <si>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</si>
  <si>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</si>
  <si>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</si>
  <si>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</si>
  <si>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</si>
  <si>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</si>
  <si>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</si>
  <si>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</si>
  <si>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</si>
  <si>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</si>
  <si>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</si>
  <si>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</si>
  <si>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</si>
  <si>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</si>
  <si>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</si>
  <si>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</si>
  <si>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</si>
  <si>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</si>
  <si>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</si>
  <si>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</si>
  <si>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</si>
  <si>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</si>
  <si>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</si>
  <si>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</si>
  <si>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</si>
  <si>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</si>
  <si>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</si>
  <si>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</si>
  <si>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</si>
  <si>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</si>
  <si>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</si>
  <si>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</si>
  <si>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</si>
  <si>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</si>
  <si>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</si>
  <si>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</si>
  <si>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</si>
  <si>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</si>
  <si>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</si>
  <si>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</si>
  <si>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</si>
  <si>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</si>
  <si>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</si>
  <si>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</si>
  <si>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</si>
  <si>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</si>
  <si>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</si>
  <si>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</si>
  <si>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</si>
  <si>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</si>
  <si>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</si>
  <si>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</si>
  <si>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</si>
  <si>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</si>
  <si>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</si>
  <si>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</si>
  <si>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</si>
  <si>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</si>
  <si>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</si>
  <si>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</si>
  <si>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</si>
  <si>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</si>
  <si>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</si>
  <si>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</si>
  <si>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</si>
  <si>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</si>
  <si>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</si>
  <si>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</si>
  <si>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</si>
  <si>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</si>
  <si>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</si>
  <si>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</si>
  <si>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</si>
  <si>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</si>
  <si>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</si>
  <si>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</si>
  <si>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</si>
  <si>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</si>
  <si>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</si>
  <si>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</si>
  <si>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</si>
  <si>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</si>
  <si>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</si>
  <si>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</si>
  <si>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</si>
  <si>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</si>
  <si>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</si>
  <si>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</si>
  <si>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</si>
  <si>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</si>
  <si>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</si>
  <si>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</si>
  <si>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</si>
  <si>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</si>
  <si>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</si>
  <si>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</si>
  <si>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</si>
  <si>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</si>
  <si>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</si>
  <si>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</si>
  <si>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</si>
  <si>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</si>
  <si>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</si>
  <si>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</si>
  <si>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</si>
  <si>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</si>
  <si>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</si>
  <si>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</si>
  <si>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</si>
  <si>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</si>
  <si>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</si>
  <si>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</si>
  <si>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</si>
  <si>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</si>
  <si>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</si>
  <si>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</si>
  <si>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</si>
  <si>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</si>
  <si>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</si>
  <si>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</si>
  <si>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</si>
  <si>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</si>
  <si>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</si>
  <si>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</si>
  <si>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</si>
  <si>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</si>
  <si>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</si>
  <si>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</si>
  <si>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</si>
  <si>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</si>
  <si>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</si>
  <si>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</si>
  <si>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</si>
  <si>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</si>
  <si>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</si>
  <si>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</si>
  <si>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</si>
  <si>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</si>
  <si>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</si>
  <si>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</si>
  <si>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</si>
  <si>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</si>
  <si>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</si>
  <si>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</si>
  <si>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</si>
  <si>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</si>
  <si>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</si>
  <si>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</si>
  <si>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</si>
  <si>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</si>
  <si>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</si>
  <si>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</si>
  <si>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</si>
  <si>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</si>
  <si>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</si>
  <si>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</si>
  <si>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</si>
  <si>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</si>
  <si>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</si>
  <si>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</si>
  <si>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</si>
  <si>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</si>
  <si>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</si>
  <si>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</si>
  <si>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</si>
  <si>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</si>
  <si>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</si>
  <si>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</si>
  <si>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</si>
  <si>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</si>
  <si>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</si>
  <si>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</si>
  <si>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</si>
  <si>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</si>
  <si>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</si>
  <si>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</si>
  <si>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</si>
  <si>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</si>
  <si>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</si>
  <si>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</si>
  <si>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</si>
  <si>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</si>
  <si>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</si>
  <si>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</si>
  <si>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</si>
  <si>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</si>
  <si>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</si>
  <si>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</si>
  <si>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</si>
  <si>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</si>
  <si>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</si>
  <si>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</si>
  <si>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</si>
  <si>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</si>
  <si>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</si>
  <si>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</si>
  <si>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</si>
  <si>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</si>
  <si>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</si>
  <si>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</si>
  <si>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</si>
  <si>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</si>
  <si>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</si>
  <si>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</si>
  <si>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</si>
  <si>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</si>
  <si>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</si>
  <si>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</si>
  <si>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</si>
  <si>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</si>
  <si>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</si>
  <si>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</si>
  <si>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</si>
  <si>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</si>
  <si>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</si>
  <si>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</si>
  <si>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</si>
  <si>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</si>
  <si>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</si>
  <si>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</si>
  <si>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</si>
  <si>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</si>
  <si>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</si>
  <si>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</si>
  <si>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</si>
  <si>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</si>
  <si>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</si>
  <si>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</si>
  <si>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</si>
  <si>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</si>
  <si>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</si>
  <si>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</si>
  <si>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</si>
  <si>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</si>
  <si>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</si>
  <si>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</si>
  <si>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</si>
  <si>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</si>
  <si>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</si>
  <si>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</si>
  <si>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</si>
  <si>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</si>
  <si>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</si>
  <si>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</si>
  <si>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</si>
  <si>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</si>
  <si>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</si>
  <si>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</si>
  <si>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</si>
  <si>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</si>
  <si>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</si>
  <si>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</si>
  <si>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</si>
  <si>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</si>
  <si>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</si>
  <si>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</si>
  <si>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</si>
  <si>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</si>
  <si>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</si>
  <si>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</si>
  <si>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</si>
  <si>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</si>
  <si>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</si>
  <si>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</si>
  <si>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</si>
  <si>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</si>
  <si>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</si>
  <si>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</si>
  <si>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</si>
  <si>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</si>
  <si>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</si>
  <si>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</si>
  <si>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</si>
  <si>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</si>
  <si>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</si>
  <si>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</si>
  <si>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</si>
  <si>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</si>
  <si>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</si>
  <si>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</si>
  <si>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</si>
  <si>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</si>
  <si>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</si>
  <si>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</si>
  <si>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</si>
  <si>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</si>
  <si>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</si>
  <si>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</si>
  <si>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</si>
  <si>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</si>
  <si>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</si>
  <si>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</si>
  <si>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</si>
  <si>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</si>
  <si>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</si>
  <si>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</si>
  <si>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</si>
  <si>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</si>
  <si>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</si>
  <si>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</si>
  <si>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</si>
  <si>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</si>
  <si>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</si>
  <si>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</si>
  <si>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</si>
  <si>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</si>
  <si>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</si>
  <si>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</si>
  <si>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</si>
  <si>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</si>
  <si>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</si>
  <si>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</si>
  <si>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</si>
  <si>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</si>
  <si>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</si>
  <si>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</si>
  <si>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</si>
  <si>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</si>
  <si>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</si>
  <si>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</si>
  <si>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</si>
  <si>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</si>
  <si>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</si>
  <si>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</si>
  <si>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</si>
  <si>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</si>
  <si>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</si>
  <si>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</si>
  <si>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</si>
  <si>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</si>
  <si>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</si>
  <si>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</si>
  <si>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</si>
  <si>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</si>
  <si>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</si>
  <si>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</si>
  <si>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</si>
  <si>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</si>
  <si>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</si>
  <si>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</si>
  <si>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</si>
  <si>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</si>
  <si>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</si>
  <si>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</si>
  <si>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</si>
  <si>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</si>
  <si>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</si>
  <si>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</si>
  <si>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</si>
  <si>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</si>
  <si>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</si>
  <si>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</si>
  <si>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</si>
  <si>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</si>
  <si>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</si>
  <si>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</si>
  <si>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</si>
  <si>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</si>
  <si>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</si>
  <si>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</si>
  <si>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</si>
  <si>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</si>
  <si>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</si>
  <si>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</si>
  <si>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</si>
  <si>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</si>
  <si>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</si>
  <si>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</si>
  <si>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</si>
  <si>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</si>
  <si>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</si>
  <si>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</si>
  <si>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</si>
  <si>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</si>
  <si>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</si>
  <si>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</si>
  <si>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</si>
  <si>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</si>
  <si>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</si>
  <si>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</si>
  <si>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</si>
  <si>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</si>
  <si>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</si>
  <si>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</si>
  <si>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</si>
  <si>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</si>
  <si>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</si>
  <si>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</si>
  <si>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</si>
  <si>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</si>
  <si>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</si>
  <si>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</si>
  <si>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</si>
  <si>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</si>
  <si>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</si>
  <si>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</si>
  <si>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</si>
  <si>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</si>
  <si>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</si>
  <si>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</si>
  <si>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</si>
  <si>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</si>
  <si>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</si>
  <si>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</si>
  <si>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</si>
  <si>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</si>
  <si>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</si>
  <si>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</si>
  <si>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</si>
  <si>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</si>
  <si>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</si>
  <si>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</si>
  <si>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</si>
  <si>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</si>
  <si>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</si>
  <si>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</si>
  <si>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</si>
  <si>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</si>
  <si>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</si>
  <si>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</si>
  <si>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</si>
  <si>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</si>
  <si>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</si>
  <si>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</si>
  <si>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</si>
  <si>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</si>
  <si>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</si>
  <si>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</si>
  <si>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</si>
  <si>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</si>
  <si>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</si>
  <si>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</si>
  <si>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</si>
  <si>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</si>
  <si>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</si>
  <si>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</si>
  <si>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</si>
  <si>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</si>
  <si>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</si>
  <si>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</si>
  <si>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</si>
  <si>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</si>
  <si>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</si>
  <si>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</si>
  <si>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</si>
  <si>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</si>
  <si>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</si>
  <si>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</si>
  <si>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</si>
  <si>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</si>
  <si>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</si>
  <si>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</si>
  <si>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</si>
  <si>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</si>
  <si>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</si>
  <si>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</si>
  <si>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</si>
  <si>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</si>
  <si>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</si>
  <si>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</si>
  <si>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</si>
  <si>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</si>
  <si>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</si>
  <si>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</si>
  <si>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</si>
  <si>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</si>
  <si>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</si>
  <si>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</si>
  <si>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</si>
  <si>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</si>
  <si>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</si>
  <si>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</si>
  <si>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</si>
  <si>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</si>
  <si>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</si>
  <si>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</si>
  <si>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</si>
  <si>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</si>
  <si>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</si>
  <si>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</si>
  <si>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</si>
  <si>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</si>
  <si>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</si>
  <si>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</si>
  <si>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</si>
  <si>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</si>
  <si>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</si>
  <si>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</si>
  <si>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</si>
  <si>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</si>
  <si>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</si>
  <si>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</si>
  <si>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</si>
  <si>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</si>
  <si>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</si>
  <si>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</si>
  <si>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</si>
  <si>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</si>
  <si>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</si>
  <si>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</si>
  <si>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</si>
  <si>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</si>
  <si>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</si>
  <si>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</si>
  <si>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</si>
  <si>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</si>
  <si>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</si>
  <si>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</si>
  <si>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</si>
  <si>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</si>
  <si>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</si>
  <si>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</si>
  <si>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</si>
  <si>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</si>
  <si>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</si>
  <si>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</si>
  <si>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</si>
  <si>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</si>
  <si>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</si>
  <si>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</si>
  <si>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</si>
  <si>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</si>
  <si>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</si>
  <si>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</si>
  <si>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</si>
  <si>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</si>
  <si>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</si>
  <si>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</si>
  <si>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</si>
  <si>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</si>
  <si>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</si>
  <si>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</si>
  <si>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</si>
  <si>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</si>
  <si>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</si>
  <si>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</si>
  <si>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</si>
  <si>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</si>
  <si>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</si>
  <si>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</si>
  <si>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</si>
  <si>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</si>
  <si>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</si>
  <si>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</si>
  <si>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</si>
  <si>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</si>
  <si>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</si>
  <si>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</si>
  <si>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</si>
  <si>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</si>
  <si>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</si>
  <si>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</si>
  <si>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</si>
  <si>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</si>
  <si>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</si>
  <si>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</si>
  <si>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</si>
  <si>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</si>
  <si>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</si>
  <si>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</si>
  <si>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</si>
  <si>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</si>
  <si>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</si>
  <si>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</si>
  <si>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</si>
  <si>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</si>
  <si>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</si>
  <si>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</si>
  <si>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</si>
  <si>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</si>
  <si>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</si>
  <si>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</si>
  <si>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</si>
  <si>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</si>
  <si>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</si>
  <si>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</si>
  <si>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</si>
  <si>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</si>
  <si>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</si>
  <si>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</si>
  <si>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</si>
  <si>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</si>
  <si>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</si>
  <si>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</si>
  <si>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</si>
  <si>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</si>
  <si>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</si>
  <si>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</si>
  <si>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</si>
  <si>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</si>
  <si>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</si>
  <si>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</si>
  <si>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</si>
  <si>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</si>
  <si>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</si>
  <si>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</si>
  <si>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</si>
  <si>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</si>
  <si>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</si>
  <si>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</si>
  <si>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</si>
  <si>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</si>
  <si>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</si>
  <si>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</si>
  <si>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</si>
  <si>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</si>
  <si>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</si>
  <si>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</si>
  <si>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</si>
  <si>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</si>
  <si>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</si>
  <si>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</si>
  <si>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</si>
  <si>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</si>
  <si>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</si>
  <si>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</si>
  <si>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</si>
  <si>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</si>
  <si>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</si>
  <si>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</si>
  <si>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</si>
  <si>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</si>
  <si>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</si>
  <si>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</si>
  <si>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</si>
  <si>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</si>
  <si>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</si>
  <si>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</si>
  <si>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</si>
  <si>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</si>
  <si>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</si>
  <si>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</si>
  <si>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</si>
  <si>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</si>
  <si>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</si>
  <si>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</si>
  <si>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</si>
  <si>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</si>
  <si>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</si>
  <si>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</si>
  <si>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</si>
  <si>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</si>
  <si>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</si>
  <si>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</si>
  <si>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</si>
  <si>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</si>
  <si>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</si>
  <si>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</si>
  <si>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</si>
  <si>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</si>
  <si>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</si>
  <si>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</si>
  <si>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</si>
  <si>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</si>
  <si>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</si>
  <si>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</si>
  <si>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</si>
  <si>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</si>
  <si>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</si>
  <si>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</si>
  <si>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</si>
  <si>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</si>
  <si>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</si>
  <si>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</si>
  <si>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</si>
  <si>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</si>
  <si>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</si>
  <si>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</si>
  <si>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</si>
  <si>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</si>
  <si>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</si>
  <si>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</si>
  <si>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</si>
  <si>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</si>
  <si>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</si>
  <si>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</si>
  <si>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</si>
  <si>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</si>
  <si>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</si>
  <si>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</si>
  <si>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</si>
  <si>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</si>
  <si>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</si>
  <si>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</si>
  <si>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</si>
  <si>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</si>
  <si>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</si>
  <si>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</si>
  <si>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</si>
  <si>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</si>
  <si>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</si>
  <si>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</si>
  <si>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</si>
  <si>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</si>
  <si>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</si>
  <si>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</si>
  <si>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</si>
  <si>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</si>
  <si>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</si>
  <si>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</si>
  <si>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</si>
  <si>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</si>
  <si>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</si>
  <si>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</si>
  <si>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</si>
  <si>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</si>
  <si>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</si>
  <si>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</si>
  <si>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</si>
  <si>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</si>
  <si>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</si>
  <si>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</si>
  <si>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</si>
  <si>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</si>
  <si>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</si>
  <si>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</si>
  <si>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</si>
  <si>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</si>
  <si>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</si>
  <si>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</si>
  <si>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</si>
  <si>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</si>
  <si>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</si>
  <si>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</si>
  <si>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</si>
  <si>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</si>
  <si>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</si>
  <si>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</si>
  <si>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</si>
  <si>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</si>
  <si>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</si>
  <si>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</si>
  <si>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</si>
  <si>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</si>
  <si>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</si>
  <si>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</si>
  <si>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</si>
  <si>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</si>
  <si>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</si>
  <si>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</si>
  <si>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</si>
  <si>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</si>
  <si>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</si>
  <si>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</si>
  <si>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</si>
  <si>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</si>
  <si>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</si>
  <si>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</si>
  <si>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</si>
  <si>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</si>
  <si>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</si>
  <si>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</si>
  <si>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</si>
  <si>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</si>
  <si>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</si>
  <si>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</si>
  <si>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</si>
  <si>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</si>
  <si>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</si>
  <si>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</si>
  <si>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</si>
  <si>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</si>
  <si>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</si>
  <si>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</si>
  <si>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</si>
  <si>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</si>
  <si>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</si>
  <si>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</si>
  <si>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</si>
  <si>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</si>
  <si>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</si>
  <si>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</si>
  <si>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</si>
  <si>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</si>
  <si>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</si>
  <si>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</si>
  <si>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</si>
  <si>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</si>
  <si>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</si>
  <si>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</si>
  <si>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</si>
  <si>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</si>
  <si>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</si>
  <si>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</si>
  <si>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</si>
  <si>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</si>
  <si>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</si>
  <si>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</si>
  <si>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</si>
  <si>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</si>
  <si>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</si>
  <si>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</si>
  <si>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</si>
  <si>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</si>
  <si>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</si>
  <si>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</si>
  <si>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</si>
  <si>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</si>
  <si>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</si>
  <si>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</si>
  <si>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</si>
  <si>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</si>
  <si>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</si>
  <si>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</si>
  <si>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</si>
  <si>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</si>
  <si>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</si>
  <si>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</si>
  <si>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</si>
  <si>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</si>
  <si>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</si>
  <si>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</si>
  <si>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</si>
  <si>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</si>
  <si>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</si>
  <si>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</si>
  <si>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</si>
  <si>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</si>
  <si>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</si>
  <si>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</si>
  <si>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</si>
  <si>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</si>
  <si>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</si>
  <si>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</si>
  <si>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</si>
  <si>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</si>
  <si>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</si>
  <si>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</si>
  <si>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</si>
  <si>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</si>
  <si>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</si>
  <si>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</si>
  <si>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</si>
  <si>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</si>
  <si>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</si>
  <si>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</si>
  <si>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</si>
  <si>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</si>
  <si>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</si>
  <si>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</si>
  <si>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</si>
  <si>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</si>
  <si>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</si>
  <si>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</si>
  <si>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</si>
  <si>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</si>
  <si>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</si>
  <si>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</si>
  <si>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</si>
  <si>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</si>
  <si>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</si>
  <si>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</si>
  <si>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</si>
  <si>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</si>
  <si>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</si>
  <si>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</si>
  <si>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</si>
  <si>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</si>
  <si>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</si>
  <si>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</si>
  <si>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</si>
  <si>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</si>
  <si>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</si>
  <si>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</si>
  <si>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</si>
  <si>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</si>
  <si>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</si>
  <si>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</si>
  <si>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</si>
  <si>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</si>
  <si>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</si>
  <si>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</si>
  <si>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</si>
  <si>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</si>
  <si>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</si>
  <si>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</si>
  <si>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</si>
  <si>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</si>
  <si>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</si>
  <si>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</si>
  <si>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</si>
  <si>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</si>
  <si>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</si>
  <si>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</si>
  <si>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</si>
  <si>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</si>
  <si>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</si>
  <si>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</si>
  <si>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</si>
  <si>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</si>
  <si>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</si>
  <si>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</si>
  <si>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</si>
  <si>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</si>
  <si>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</si>
  <si>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</si>
  <si>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</si>
  <si>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</si>
  <si>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</si>
  <si>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</si>
  <si>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</si>
  <si>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</si>
  <si>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</si>
  <si>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</si>
  <si>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</si>
  <si>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</si>
  <si>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</si>
  <si>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</si>
  <si>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</si>
  <si>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</si>
  <si>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</si>
  <si>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</si>
  <si>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</si>
  <si>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</si>
  <si>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</si>
  <si>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</si>
  <si>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</si>
  <si>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</si>
  <si>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</si>
  <si>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</si>
  <si>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</si>
  <si>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</si>
  <si>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</si>
  <si>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</si>
  <si>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</si>
  <si>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</si>
  <si>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</si>
  <si>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</si>
  <si>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</si>
  <si>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</si>
  <si>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</si>
  <si>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</si>
  <si>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</si>
  <si>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</si>
  <si>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</si>
  <si>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</si>
  <si>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</si>
  <si>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</si>
  <si>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</si>
  <si>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</si>
  <si>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</si>
  <si>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</si>
  <si>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</si>
  <si>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</si>
  <si>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</si>
  <si>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</si>
  <si>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</si>
  <si>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</si>
  <si>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</si>
  <si>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</si>
  <si>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</si>
  <si>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</si>
  <si>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</si>
  <si>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</si>
  <si>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</si>
  <si>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</si>
  <si>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</si>
  <si>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</si>
  <si>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</si>
  <si>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</si>
  <si>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</si>
  <si>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</si>
  <si>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</si>
  <si>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</si>
  <si>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</si>
  <si>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</si>
  <si>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</si>
  <si>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</si>
  <si>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</si>
  <si>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</si>
  <si>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</si>
  <si>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</si>
  <si>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</si>
  <si>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</si>
  <si>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</si>
  <si>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</si>
  <si>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</si>
  <si>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</si>
  <si>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</si>
  <si>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</si>
  <si>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</si>
  <si>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</si>
  <si>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</si>
  <si>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</si>
  <si>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</si>
  <si>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</si>
  <si>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</si>
  <si>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</si>
  <si>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</si>
  <si>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</si>
  <si>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</si>
  <si>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</si>
  <si>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</si>
  <si>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</si>
  <si>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</si>
  <si>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</si>
  <si>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</si>
  <si>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</si>
  <si>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</si>
  <si>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</si>
  <si>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</si>
  <si>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</si>
  <si>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</si>
  <si>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</si>
  <si>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</si>
  <si>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</si>
  <si>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</si>
  <si>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</si>
  <si>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</si>
  <si>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</si>
  <si>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</si>
  <si>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</si>
  <si>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</si>
  <si>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</si>
  <si>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</si>
  <si>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</si>
  <si>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</si>
  <si>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</si>
  <si>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</si>
  <si>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</si>
  <si>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</si>
  <si>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</si>
  <si>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</si>
  <si>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</si>
  <si>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</si>
  <si>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</si>
  <si>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</si>
  <si>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</si>
  <si>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</si>
  <si>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</si>
  <si>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</si>
  <si>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</si>
  <si>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</si>
  <si>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</si>
  <si>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</si>
  <si>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</si>
  <si>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</si>
  <si>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</si>
  <si>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</si>
  <si>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</si>
  <si>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</si>
  <si>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</si>
  <si>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</si>
  <si>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</si>
  <si>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</si>
  <si>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</si>
  <si>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</si>
  <si>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</si>
  <si>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</si>
  <si>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</si>
  <si>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</si>
  <si>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</si>
  <si>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</si>
  <si>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</si>
  <si>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</si>
  <si>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</si>
  <si>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</si>
  <si>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</si>
  <si>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</si>
  <si>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</si>
  <si>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</si>
  <si>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</si>
  <si>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</si>
  <si>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</si>
  <si>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</si>
  <si>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</si>
  <si>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</si>
  <si>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</si>
  <si>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</si>
  <si>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</si>
  <si>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</si>
  <si>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</si>
  <si>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</si>
  <si>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</si>
  <si>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</si>
  <si>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</si>
  <si>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</si>
  <si>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</si>
  <si>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</si>
  <si>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</si>
  <si>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</si>
  <si>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</si>
  <si>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</si>
  <si>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</si>
  <si>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</si>
  <si>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</si>
  <si>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</si>
  <si>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</si>
  <si>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</si>
  <si>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</si>
  <si>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</si>
  <si>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</si>
  <si>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</si>
  <si>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</si>
  <si>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</si>
  <si>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</si>
  <si>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</si>
  <si>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</si>
  <si>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</si>
  <si>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</si>
  <si>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</si>
  <si>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</si>
  <si>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</si>
  <si>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</si>
  <si>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</si>
  <si>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</si>
  <si>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</si>
  <si>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</si>
  <si>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</si>
  <si>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</si>
  <si>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</si>
  <si>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</si>
  <si>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</si>
  <si>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</si>
  <si>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</si>
  <si>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</si>
  <si>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</si>
  <si>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</si>
  <si>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</si>
  <si>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</si>
  <si>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</si>
  <si>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</si>
  <si>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</si>
  <si>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</si>
  <si>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</si>
  <si>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</si>
  <si>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</si>
  <si>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</si>
  <si>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</si>
  <si>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</si>
  <si>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</si>
  <si>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</si>
  <si>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</si>
  <si>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</si>
  <si>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</si>
  <si>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</si>
  <si>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</si>
  <si>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</si>
  <si>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</si>
  <si>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</si>
  <si>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</si>
  <si>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</si>
  <si>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</si>
  <si>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</si>
  <si>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</si>
  <si>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</si>
  <si>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</si>
  <si>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</si>
  <si>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</si>
  <si>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</si>
  <si>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</si>
  <si>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</si>
  <si>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</si>
  <si>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</si>
  <si>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</si>
  <si>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</si>
  <si>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</si>
  <si>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</si>
  <si>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</si>
  <si>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</si>
  <si>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</si>
  <si>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</si>
  <si>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</si>
  <si>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</si>
  <si>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</si>
  <si>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</si>
  <si>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</si>
  <si>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</si>
  <si>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</si>
  <si>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</si>
  <si>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</si>
  <si>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</si>
  <si>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</si>
  <si>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</si>
  <si>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</si>
  <si>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</si>
  <si>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</si>
  <si>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</si>
  <si>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</si>
  <si>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</si>
  <si>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</si>
  <si>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</si>
  <si>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</si>
  <si>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</si>
  <si>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</si>
  <si>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</si>
  <si>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</si>
  <si>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</si>
  <si>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</si>
  <si>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</si>
  <si>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</si>
  <si>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</si>
  <si>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</si>
  <si>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</si>
  <si>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</si>
  <si>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</si>
  <si>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</si>
  <si>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</si>
  <si>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</si>
  <si>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</si>
  <si>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</si>
  <si>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</si>
  <si>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</si>
  <si>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</si>
  <si>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</si>
  <si>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</si>
  <si>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</si>
  <si>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</si>
  <si>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</si>
  <si>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</si>
  <si>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</si>
  <si>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</si>
  <si>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</si>
  <si>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</si>
  <si>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</si>
  <si>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</si>
  <si>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</si>
  <si>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</si>
  <si>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</si>
  <si>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</si>
  <si>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</si>
  <si>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</si>
  <si>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</si>
  <si>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</si>
  <si>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</si>
  <si>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</si>
  <si>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</si>
  <si>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</si>
  <si>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</si>
  <si>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</si>
  <si>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</si>
  <si>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</si>
  <si>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</si>
  <si>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</si>
  <si>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</si>
  <si>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</si>
  <si>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</si>
  <si>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</si>
  <si>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</si>
  <si>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</si>
  <si>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</si>
  <si>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</si>
  <si>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</si>
  <si>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</si>
  <si>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</si>
  <si>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</si>
  <si>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</si>
  <si>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</si>
  <si>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</si>
  <si>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</si>
  <si>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</si>
  <si>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</si>
  <si>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</si>
  <si>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</si>
  <si>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</si>
  <si>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</si>
  <si>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</si>
  <si>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</si>
  <si>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</si>
  <si>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</si>
  <si>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</si>
  <si>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</si>
  <si>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</si>
  <si>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</si>
  <si>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</si>
  <si>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</si>
  <si>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</si>
  <si>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</si>
  <si>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</si>
  <si>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</si>
  <si>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</si>
  <si>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</si>
  <si>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</si>
  <si>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</si>
  <si>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</si>
  <si>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</si>
  <si>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</si>
  <si>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</si>
  <si>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</si>
  <si>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</si>
  <si>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</si>
  <si>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</si>
  <si>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</si>
  <si>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</si>
  <si>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</si>
  <si>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</si>
  <si>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</si>
  <si>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</si>
  <si>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</si>
  <si>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</si>
  <si>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</si>
  <si>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</si>
  <si>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</si>
  <si>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</si>
  <si>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</si>
  <si>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</si>
  <si>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</si>
  <si>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</si>
  <si>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</si>
  <si>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</si>
  <si>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</si>
  <si>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</si>
  <si>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</si>
  <si>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</si>
  <si>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</si>
  <si>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</si>
  <si>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</si>
  <si>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</si>
  <si>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</si>
  <si>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</si>
  <si>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</si>
  <si>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</si>
  <si>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</si>
  <si>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</si>
  <si>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</si>
  <si>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</si>
  <si>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</si>
  <si>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</si>
  <si>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</si>
  <si>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</si>
  <si>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</si>
  <si>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</si>
  <si>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</si>
  <si>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</si>
  <si>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</si>
  <si>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</si>
  <si>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</si>
  <si>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</si>
  <si>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</si>
  <si>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</si>
  <si>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</si>
  <si>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</si>
  <si>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</si>
  <si>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</si>
  <si>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</si>
  <si>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</si>
  <si>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</si>
  <si>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</si>
  <si>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</si>
  <si>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</si>
  <si>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</si>
  <si>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</si>
  <si>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</si>
  <si>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</si>
  <si>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</si>
  <si>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</si>
  <si>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</si>
  <si>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</si>
  <si>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</si>
  <si>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</si>
  <si>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</si>
  <si>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</si>
  <si>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</si>
  <si>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</si>
  <si>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</si>
  <si>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</si>
  <si>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</si>
  <si>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</si>
  <si>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</si>
  <si>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</si>
  <si>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</si>
  <si>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</si>
  <si>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</si>
  <si>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</si>
  <si>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</si>
  <si>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</si>
  <si>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</si>
  <si>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</si>
  <si>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</si>
  <si>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</si>
  <si>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</si>
  <si>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</si>
  <si>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</si>
  <si>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</si>
  <si>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</si>
  <si>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</si>
  <si>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</si>
  <si>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</si>
  <si>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</si>
  <si>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</si>
  <si>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</si>
  <si>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</si>
  <si>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</si>
  <si>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</si>
  <si>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</si>
  <si>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</si>
  <si>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</si>
  <si>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</si>
  <si>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</si>
  <si>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</si>
  <si>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</si>
  <si>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</si>
  <si>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</si>
  <si>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</si>
  <si>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</si>
  <si>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</si>
  <si>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</si>
  <si>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</si>
  <si>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</si>
  <si>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</si>
  <si>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</si>
  <si>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</si>
  <si>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</si>
  <si>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</si>
  <si>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</si>
  <si>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</si>
  <si>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</si>
  <si>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</si>
  <si>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</si>
  <si>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</si>
  <si>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</si>
  <si>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</si>
  <si>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</si>
  <si>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</si>
  <si>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</si>
  <si>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</si>
  <si>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</si>
  <si>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</si>
  <si>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</si>
  <si>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</si>
  <si>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</si>
  <si>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</si>
  <si>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</si>
  <si>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</si>
  <si>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</si>
  <si>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</si>
  <si>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</si>
  <si>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</si>
  <si>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</si>
  <si>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</si>
  <si>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</si>
  <si>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</si>
  <si>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</si>
  <si>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</si>
  <si>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</si>
  <si>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</si>
  <si>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</si>
  <si>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</si>
  <si>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</si>
  <si>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</si>
  <si>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</si>
  <si>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</si>
  <si>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</si>
  <si>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</si>
  <si>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</si>
  <si>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</si>
  <si>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</si>
  <si>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</si>
  <si>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</si>
  <si>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</si>
  <si>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</si>
  <si>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</si>
  <si>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</si>
  <si>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</si>
  <si>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</si>
  <si>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</si>
  <si>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</si>
  <si>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</si>
  <si>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</si>
  <si>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</si>
  <si>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</si>
  <si>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</si>
  <si>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</si>
  <si>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</si>
  <si>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</si>
  <si>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</si>
  <si>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</si>
  <si>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</si>
  <si>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</si>
  <si>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</si>
  <si>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</si>
  <si>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</si>
  <si>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</si>
  <si>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</si>
  <si>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</si>
  <si>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</si>
  <si>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</si>
  <si>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</si>
  <si>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</si>
  <si>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</si>
  <si>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</si>
  <si>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</si>
  <si>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</si>
  <si>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</si>
  <si>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</si>
  <si>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</si>
  <si>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</si>
  <si>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</si>
  <si>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</si>
  <si>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</si>
  <si>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</si>
  <si>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</si>
  <si>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</si>
  <si>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</si>
  <si>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</si>
  <si>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</si>
  <si>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</si>
  <si>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</si>
  <si>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</si>
  <si>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</si>
  <si>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</si>
  <si>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</si>
  <si>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</si>
  <si>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</si>
  <si>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</si>
  <si>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</si>
  <si>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</si>
  <si>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</si>
  <si>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</si>
  <si>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</si>
  <si>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</si>
  <si>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</si>
  <si>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</si>
  <si>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</si>
  <si>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</si>
  <si>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</si>
  <si>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</si>
  <si>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</si>
  <si>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</si>
  <si>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</si>
  <si>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</si>
  <si>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</si>
  <si>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</si>
  <si>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</si>
  <si>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</si>
  <si>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</si>
  <si>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</si>
  <si>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</si>
  <si>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</si>
  <si>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</si>
  <si>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</si>
  <si>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</si>
  <si>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</si>
  <si>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</si>
  <si>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</si>
  <si>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</si>
  <si>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</si>
  <si>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</si>
  <si>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</si>
  <si>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</si>
  <si>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</si>
  <si>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</si>
  <si>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</si>
  <si>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</si>
  <si>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</si>
  <si>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</si>
  <si>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</si>
  <si>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</si>
  <si>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</si>
  <si>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</si>
  <si>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</si>
  <si>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</si>
  <si>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</si>
  <si>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</si>
  <si>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</si>
  <si>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</si>
  <si>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</si>
  <si>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</si>
  <si>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</si>
  <si>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</si>
  <si>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</si>
  <si>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</si>
  <si>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</si>
  <si>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</si>
  <si>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</si>
  <si>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</si>
  <si>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</si>
  <si>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</si>
  <si>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</si>
  <si>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</si>
  <si>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</si>
  <si>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</si>
  <si>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</si>
  <si>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</si>
  <si>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</si>
  <si>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</si>
  <si>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</si>
  <si>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</si>
  <si>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</si>
  <si>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</si>
  <si>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</si>
  <si>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</si>
  <si>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</si>
  <si>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</si>
  <si>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</si>
  <si>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</si>
  <si>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</si>
  <si>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</si>
  <si>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</si>
  <si>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</si>
  <si>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</si>
  <si>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</si>
  <si>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</si>
  <si>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</si>
  <si>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</si>
  <si>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</si>
  <si>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</si>
  <si>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</si>
  <si>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</si>
  <si>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</si>
  <si>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</si>
  <si>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</si>
  <si>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</si>
  <si>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</si>
  <si>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</si>
  <si>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</si>
  <si>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</si>
  <si>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</si>
  <si>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</si>
  <si>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</si>
  <si>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</si>
  <si>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</si>
  <si>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</si>
  <si>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</si>
  <si>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</si>
  <si>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</si>
  <si>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</si>
  <si>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</si>
  <si>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</si>
  <si>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</si>
  <si>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</si>
  <si>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</si>
  <si>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</si>
  <si>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</si>
  <si>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</si>
  <si>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</si>
  <si>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</si>
  <si>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</si>
  <si>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</si>
  <si>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</si>
  <si>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</si>
  <si>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</si>
  <si>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</si>
  <si>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</si>
  <si>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</si>
  <si>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</si>
  <si>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</si>
  <si>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</si>
  <si>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</si>
  <si>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</si>
  <si>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</si>
  <si>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</si>
  <si>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</si>
  <si>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</si>
  <si>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</si>
  <si>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</si>
  <si>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</si>
  <si>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</si>
  <si>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</si>
  <si>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</si>
  <si>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</si>
  <si>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</si>
  <si>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</si>
  <si>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</si>
  <si>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</si>
  <si>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</si>
  <si>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</si>
  <si>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</si>
  <si>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</si>
  <si>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</si>
  <si>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</si>
  <si>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</si>
  <si>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</si>
  <si>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</si>
  <si>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</si>
  <si>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</si>
  <si>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</si>
  <si>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</si>
  <si>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</si>
  <si>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</si>
  <si>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</si>
  <si>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</si>
  <si>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</si>
  <si>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</si>
  <si>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</si>
  <si>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</si>
  <si>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</si>
  <si>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</si>
  <si>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</si>
  <si>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</si>
  <si>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</si>
  <si>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</si>
  <si>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</si>
  <si>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</si>
  <si>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</si>
  <si>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</si>
  <si>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</si>
  <si>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</si>
  <si>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</si>
  <si>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</si>
  <si>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</si>
  <si>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</si>
  <si>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</si>
  <si>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</si>
  <si>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</si>
  <si>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</si>
  <si>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</si>
  <si>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</si>
  <si>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</si>
  <si>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</si>
  <si>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</si>
  <si>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</si>
  <si>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</si>
  <si>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</si>
  <si>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</si>
  <si>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</si>
  <si>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</si>
  <si>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</si>
  <si>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</si>
  <si>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</si>
  <si>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</si>
  <si>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</si>
  <si>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</si>
  <si>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</si>
  <si>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</si>
  <si>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</si>
  <si>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</si>
  <si>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</si>
  <si>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</si>
  <si>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</si>
  <si>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</si>
  <si>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</si>
  <si>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</si>
  <si>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</si>
  <si>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</si>
  <si>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</si>
  <si>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</si>
  <si>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</si>
  <si>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</si>
  <si>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</si>
  <si>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</si>
  <si>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</si>
  <si>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</si>
  <si>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</si>
  <si>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</si>
  <si>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</si>
  <si>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</si>
  <si>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</si>
  <si>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</si>
  <si>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</si>
  <si>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</si>
  <si>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</si>
  <si>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</si>
  <si>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</si>
  <si>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</si>
  <si>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</si>
  <si>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</si>
  <si>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</si>
  <si>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</si>
  <si>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</si>
  <si>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</si>
  <si>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</si>
  <si>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</si>
  <si>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</si>
  <si>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</si>
  <si>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</si>
  <si>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</si>
  <si>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</si>
  <si>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</si>
  <si>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</si>
  <si>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</si>
  <si>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</si>
  <si>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</si>
  <si>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</si>
  <si>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</si>
  <si>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</si>
  <si>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</si>
  <si>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</si>
  <si>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</si>
  <si>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</si>
  <si>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</si>
  <si>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</si>
  <si>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</si>
  <si>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</si>
  <si>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</si>
  <si>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</si>
  <si>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</si>
  <si>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</si>
  <si>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</si>
  <si>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</si>
  <si>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</si>
  <si>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</si>
  <si>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</si>
  <si>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</si>
  <si>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</si>
  <si>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</si>
  <si>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</si>
  <si>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</si>
  <si>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</si>
  <si>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</si>
  <si>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</si>
  <si>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</si>
  <si>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</si>
  <si>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</si>
  <si>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</si>
  <si>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</si>
  <si>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</si>
  <si>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</si>
  <si>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</si>
  <si>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</si>
  <si>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</si>
  <si>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</si>
  <si>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</si>
  <si>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</si>
  <si>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</si>
  <si>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</si>
  <si>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</si>
  <si>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</si>
  <si>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</si>
  <si>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</si>
  <si>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</si>
  <si>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</si>
  <si>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</si>
  <si>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</si>
  <si>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</si>
  <si>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</si>
  <si>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</si>
  <si>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</si>
  <si>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</si>
  <si>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</si>
  <si>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</si>
  <si>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</si>
  <si>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</si>
  <si>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</si>
  <si>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</si>
  <si>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</si>
  <si>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</si>
  <si>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</si>
  <si>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</si>
  <si>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</si>
  <si>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</si>
  <si>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</si>
  <si>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</si>
  <si>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</si>
  <si>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</si>
  <si>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</si>
  <si>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</si>
  <si>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</si>
  <si>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</si>
  <si>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</si>
  <si>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</si>
  <si>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</si>
  <si>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</si>
  <si>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</si>
  <si>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</si>
  <si>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</si>
  <si>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</si>
  <si>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</si>
  <si>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</si>
  <si>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</si>
  <si>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</si>
  <si>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</si>
  <si>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</si>
  <si>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</si>
  <si>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</si>
  <si>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</si>
  <si>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</si>
  <si>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</si>
  <si>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</si>
  <si>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</si>
  <si>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</si>
  <si>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</si>
  <si>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</si>
  <si>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</si>
  <si>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</si>
  <si>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</si>
  <si>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</si>
  <si>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</si>
  <si>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</si>
  <si>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</si>
  <si>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</si>
  <si>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</si>
  <si>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</si>
  <si>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</si>
  <si>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</si>
  <si>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</si>
  <si>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</si>
  <si>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</si>
  <si>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</si>
  <si>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</si>
  <si>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</si>
  <si>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</si>
  <si>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</si>
  <si>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</si>
  <si>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</si>
  <si>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</si>
  <si>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</si>
  <si>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</si>
  <si>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</si>
  <si>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</si>
  <si>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</si>
  <si>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</si>
  <si>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</si>
  <si>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</si>
  <si>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</si>
  <si>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</si>
  <si>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</si>
  <si>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</si>
  <si>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</si>
  <si>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</si>
  <si>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</si>
  <si>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</si>
  <si>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</si>
  <si>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</si>
  <si>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</si>
  <si>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</si>
  <si>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</si>
  <si>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</si>
  <si>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</si>
  <si>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</si>
  <si>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</si>
  <si>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</si>
  <si>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</si>
  <si>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</si>
  <si>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</si>
  <si>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</si>
  <si>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</si>
  <si>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</si>
  <si>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</si>
  <si>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</si>
  <si>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</si>
  <si>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</si>
  <si>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</si>
  <si>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</si>
  <si>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</si>
  <si>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</si>
  <si>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</si>
  <si>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</si>
  <si>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</si>
  <si>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</si>
  <si>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</si>
  <si>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</si>
  <si>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</si>
  <si>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</si>
  <si>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</si>
  <si>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</si>
  <si>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</si>
  <si>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</si>
  <si>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</si>
  <si>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</si>
  <si>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</si>
  <si>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</si>
  <si>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</si>
  <si>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</si>
  <si>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</si>
  <si>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</si>
  <si>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</si>
  <si>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</si>
  <si>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</si>
  <si>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</si>
  <si>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</si>
  <si>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</si>
  <si>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</si>
  <si>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</si>
  <si>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</si>
  <si>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</si>
  <si>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</si>
  <si>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</si>
  <si>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</si>
  <si>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</si>
  <si>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</si>
  <si>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</si>
  <si>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</si>
  <si>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</si>
  <si>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</si>
  <si>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</si>
  <si>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</si>
  <si>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</si>
  <si>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</si>
  <si>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</si>
  <si>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</si>
  <si>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</si>
  <si>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</si>
  <si>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</si>
  <si>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</si>
  <si>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</si>
  <si>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</si>
  <si>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</si>
  <si>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</si>
  <si>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</si>
  <si>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</si>
  <si>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</si>
  <si>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</si>
  <si>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</si>
  <si>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</si>
  <si>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</si>
  <si>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</si>
  <si>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</si>
  <si>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</si>
  <si>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</si>
  <si>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</si>
  <si>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</si>
  <si>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</si>
  <si>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</si>
  <si>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</si>
  <si>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</si>
  <si>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</si>
  <si>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</si>
  <si>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</si>
  <si>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</si>
  <si>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</si>
  <si>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</si>
  <si>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</si>
  <si>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</si>
  <si>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</si>
  <si>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</si>
  <si>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</si>
  <si>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</si>
  <si>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</si>
  <si>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</si>
  <si>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</si>
  <si>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</si>
  <si>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</si>
  <si>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</si>
  <si>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</si>
  <si>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</si>
  <si>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</si>
  <si>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</si>
  <si>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</si>
  <si>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</si>
  <si>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</si>
  <si>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</si>
  <si>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</si>
  <si>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</si>
  <si>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</si>
  <si>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</si>
  <si>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</si>
  <si>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</si>
  <si>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</si>
  <si>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</si>
  <si>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</si>
  <si>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</si>
  <si>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</si>
  <si>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</si>
  <si>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</si>
  <si>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</si>
  <si>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</si>
  <si>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</si>
  <si>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</si>
  <si>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</si>
  <si>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</si>
  <si>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</si>
  <si>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</si>
  <si>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</si>
  <si>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</si>
  <si>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</si>
  <si>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</si>
  <si>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</si>
  <si>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</si>
  <si>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</si>
  <si>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</si>
  <si>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</si>
  <si>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</si>
  <si>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</si>
  <si>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</si>
  <si>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</si>
  <si>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</si>
  <si>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</si>
  <si>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</si>
  <si>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</si>
  <si>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</si>
  <si>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</si>
  <si>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</si>
  <si>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</si>
  <si>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</si>
  <si>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</si>
  <si>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</si>
  <si>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</si>
  <si>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</si>
  <si>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</si>
  <si>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</si>
  <si>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</si>
  <si>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</si>
  <si>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</si>
  <si>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</si>
  <si>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</si>
  <si>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</si>
  <si>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</si>
  <si>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</si>
  <si>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</si>
  <si>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</si>
  <si>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</si>
  <si>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</si>
  <si>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</si>
  <si>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</si>
  <si>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</si>
  <si>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</si>
  <si>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</si>
  <si>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</si>
  <si>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</si>
  <si>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</si>
  <si>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</si>
  <si>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</si>
  <si>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</si>
  <si>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</si>
  <si>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</si>
  <si>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</si>
  <si>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</si>
  <si>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</si>
  <si>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</si>
  <si>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</si>
  <si>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</si>
  <si>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</si>
  <si>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</si>
  <si>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</si>
  <si>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</si>
  <si>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</si>
  <si>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</si>
  <si>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</si>
  <si>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</si>
  <si>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</si>
  <si>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</si>
  <si>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</si>
  <si>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</si>
  <si>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</si>
  <si>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</si>
  <si>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</si>
  <si>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</si>
  <si>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</si>
  <si>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</si>
  <si>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</si>
  <si>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</si>
  <si>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</si>
  <si>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</si>
  <si>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</si>
  <si>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</si>
  <si>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</si>
  <si>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</si>
  <si>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</si>
  <si>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</si>
  <si>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</si>
  <si>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</si>
  <si>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</si>
  <si>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</si>
  <si>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</si>
  <si>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</si>
  <si>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</si>
  <si>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</si>
  <si>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</si>
  <si>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</si>
  <si>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</si>
  <si>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</si>
  <si>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</si>
  <si>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</si>
  <si>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</si>
  <si>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</si>
  <si>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</si>
  <si>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</si>
  <si>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</si>
  <si>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</si>
  <si>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</si>
  <si>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</si>
  <si>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</si>
  <si>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</si>
  <si>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</si>
  <si>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</si>
  <si>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</si>
  <si>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</si>
  <si>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</si>
  <si>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</si>
  <si>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</si>
  <si>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</si>
  <si>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</si>
  <si>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</si>
  <si>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</si>
  <si>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</si>
  <si>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</si>
  <si>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</si>
  <si>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</si>
  <si>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</si>
  <si>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</si>
  <si>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</si>
  <si>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</si>
  <si>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</si>
  <si>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</si>
  <si>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</si>
  <si>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</si>
  <si>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</si>
  <si>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</si>
  <si>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</si>
  <si>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</si>
  <si>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</si>
  <si>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</si>
  <si>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</si>
  <si>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</si>
  <si>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</si>
  <si>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</si>
  <si>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</si>
  <si>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</si>
  <si>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</si>
  <si>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</si>
  <si>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</si>
  <si>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</si>
  <si>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</si>
  <si>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</si>
  <si>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</si>
  <si>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</si>
  <si>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</si>
  <si>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</si>
  <si>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</si>
  <si>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</si>
  <si>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</si>
  <si>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</si>
  <si>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</si>
  <si>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</si>
  <si>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</si>
  <si>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</si>
  <si>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</si>
  <si>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</si>
  <si>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</si>
  <si>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</si>
  <si>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</si>
  <si>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</si>
  <si>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</si>
  <si>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</si>
  <si>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</si>
  <si>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</si>
  <si>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</si>
  <si>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</si>
  <si>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</si>
  <si>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</si>
  <si>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</si>
  <si>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</si>
  <si>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</si>
  <si>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</si>
  <si>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</si>
  <si>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</si>
  <si>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</si>
  <si>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</si>
  <si>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</si>
  <si>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</si>
  <si>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</si>
  <si>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</si>
  <si>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</si>
  <si>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</si>
  <si>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</si>
  <si>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</si>
  <si>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</si>
  <si>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</si>
  <si>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</si>
  <si>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</si>
  <si>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</si>
  <si>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</si>
  <si>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</si>
  <si>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</si>
  <si>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</si>
  <si>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</si>
  <si>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</si>
  <si>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</si>
  <si>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</si>
  <si>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</si>
  <si>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</si>
  <si>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</si>
  <si>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</si>
  <si>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</si>
  <si>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</si>
  <si>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</si>
  <si>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</si>
  <si>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</si>
  <si>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</si>
  <si>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</si>
  <si>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</si>
  <si>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</si>
  <si>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</si>
  <si>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</si>
  <si>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</si>
  <si>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</si>
  <si>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</si>
  <si>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</si>
  <si>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</si>
  <si>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</si>
  <si>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</si>
  <si>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</si>
  <si>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</si>
  <si>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</si>
  <si>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</si>
  <si>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</si>
  <si>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</si>
  <si>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</si>
  <si>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</si>
  <si>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</si>
  <si>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</si>
  <si>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</si>
  <si>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</si>
  <si>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</si>
  <si>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</si>
  <si>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</si>
  <si>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</si>
  <si>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</si>
  <si>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</si>
  <si>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</si>
  <si>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</si>
  <si>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</si>
  <si>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</si>
  <si>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</si>
  <si>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</si>
  <si>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</si>
  <si>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</si>
  <si>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</si>
  <si>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</si>
  <si>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</si>
  <si>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</si>
  <si>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</si>
  <si>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</si>
  <si>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</si>
  <si>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</si>
  <si>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</si>
  <si>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</si>
  <si>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</si>
  <si>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</si>
  <si>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</si>
  <si>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</si>
  <si>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</si>
  <si>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</si>
  <si>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</si>
  <si>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</si>
  <si>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</si>
  <si>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</si>
  <si>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</si>
  <si>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</si>
  <si>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</si>
  <si>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</si>
  <si>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</si>
  <si>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</si>
  <si>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</si>
  <si>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</si>
  <si>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</si>
  <si>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</si>
  <si>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</si>
  <si>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</si>
  <si>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</si>
  <si>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</si>
  <si>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</si>
  <si>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</si>
  <si>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</si>
  <si>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</si>
  <si>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</si>
  <si>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</si>
  <si>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</si>
  <si>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</si>
  <si>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</si>
  <si>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</si>
  <si>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</si>
  <si>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</si>
  <si>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</si>
  <si>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</si>
  <si>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</si>
  <si>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</si>
  <si>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</si>
  <si>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</si>
  <si>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</si>
  <si>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</si>
  <si>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</si>
  <si>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</si>
  <si>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</si>
  <si>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</si>
  <si>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</si>
  <si>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</si>
  <si>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</si>
  <si>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</si>
  <si>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</si>
  <si>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</si>
  <si>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</si>
  <si>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</si>
  <si>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</si>
  <si>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</si>
  <si>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</si>
  <si>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</si>
  <si>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</si>
  <si>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</si>
  <si>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</si>
  <si>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</si>
  <si>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</si>
  <si>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</si>
  <si>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</si>
  <si>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</si>
  <si>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</si>
  <si>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</si>
  <si>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</si>
  <si>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</si>
  <si>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</si>
  <si>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</si>
  <si>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</si>
  <si>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</si>
  <si>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</si>
  <si>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</si>
  <si>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</si>
  <si>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</si>
  <si>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</si>
  <si>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</si>
  <si>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</si>
  <si>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</si>
  <si>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</si>
  <si>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</si>
  <si>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</si>
  <si>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</si>
  <si>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</si>
  <si>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</si>
  <si>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</si>
  <si>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</si>
  <si>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</si>
  <si>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</si>
  <si>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</si>
  <si>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</si>
  <si>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</si>
  <si>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</si>
  <si>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</si>
  <si>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</si>
  <si>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</si>
  <si>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</si>
  <si>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</si>
  <si>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</si>
  <si>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</si>
  <si>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</si>
  <si>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</si>
  <si>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</si>
  <si>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</si>
  <si>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</si>
  <si>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</si>
  <si>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</si>
  <si>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</si>
  <si>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</si>
  <si>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</si>
  <si>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</si>
  <si>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</si>
  <si>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</si>
  <si>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</si>
  <si>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</si>
  <si>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</si>
  <si>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</si>
  <si>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</si>
  <si>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</si>
  <si>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</si>
  <si>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</si>
  <si>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</si>
  <si>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</si>
  <si>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</si>
  <si>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</si>
  <si>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</si>
  <si>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</si>
  <si>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</si>
  <si>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</si>
  <si>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</si>
  <si>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</si>
  <si>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</si>
  <si>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</si>
  <si>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</si>
  <si>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</si>
  <si>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</si>
  <si>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</si>
  <si>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</si>
  <si>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</si>
  <si>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</si>
  <si>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</si>
  <si>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</si>
  <si>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</si>
  <si>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</si>
  <si>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</si>
  <si>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</si>
  <si>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</si>
  <si>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</si>
  <si>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</si>
  <si>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</si>
  <si>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</si>
  <si>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</si>
  <si>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</si>
  <si>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</si>
  <si>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</si>
  <si>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</si>
  <si>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</si>
  <si>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</si>
  <si>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</si>
  <si>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</si>
  <si>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</si>
  <si>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</si>
  <si>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</si>
  <si>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</si>
  <si>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</si>
  <si>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</si>
  <si>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</si>
  <si>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</si>
  <si>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</si>
  <si>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</si>
  <si>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</si>
  <si>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</si>
  <si>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</si>
  <si>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</si>
  <si>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</si>
  <si>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</si>
  <si>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</si>
  <si>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</si>
  <si>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</si>
  <si>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</si>
  <si>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</si>
  <si>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</si>
  <si>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</si>
  <si>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</si>
  <si>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</si>
  <si>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</si>
  <si>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</si>
  <si>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</si>
  <si>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</si>
  <si>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</si>
  <si>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</si>
  <si>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</si>
  <si>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</si>
  <si>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</si>
  <si>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</si>
  <si>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</si>
  <si>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</si>
  <si>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</si>
  <si>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</si>
  <si>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</si>
  <si>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</si>
  <si>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</si>
  <si>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</si>
  <si>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</si>
  <si>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</si>
  <si>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</si>
  <si>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</si>
  <si>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</si>
  <si>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</si>
  <si>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</si>
  <si>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</si>
  <si>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</si>
  <si>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</si>
  <si>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</si>
  <si>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</si>
  <si>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</si>
  <si>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</si>
  <si>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</si>
  <si>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</si>
  <si>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</si>
  <si>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</si>
  <si>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</si>
  <si>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</si>
  <si>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</si>
  <si>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</si>
  <si>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</si>
  <si>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</si>
  <si>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</si>
  <si>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</si>
  <si>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</si>
  <si>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</si>
  <si>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</si>
  <si>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</si>
  <si>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</si>
  <si>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</si>
  <si>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</si>
  <si>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</si>
  <si>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</si>
  <si>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</si>
  <si>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</si>
  <si>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</si>
  <si>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</si>
  <si>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</si>
  <si>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</si>
  <si>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</si>
  <si>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</si>
  <si>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</si>
  <si>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</si>
  <si>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</si>
  <si>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</si>
  <si>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</si>
  <si>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</si>
  <si>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</si>
  <si>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</si>
  <si>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</si>
  <si>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</si>
  <si>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</si>
  <si>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</si>
  <si>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</si>
  <si>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</si>
  <si>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</si>
  <si>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</si>
  <si>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</si>
  <si>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</si>
  <si>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</si>
  <si>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</si>
  <si>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</si>
  <si>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</si>
  <si>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</si>
  <si>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</si>
  <si>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</si>
  <si>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</si>
  <si>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</si>
  <si>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</si>
  <si>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</si>
  <si>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</si>
  <si>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</si>
  <si>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</si>
  <si>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</si>
  <si>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</si>
  <si>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</si>
  <si>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</si>
  <si>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</si>
  <si>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</si>
  <si>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</si>
  <si>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</si>
  <si>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</si>
  <si>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</si>
  <si>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</si>
  <si>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</si>
  <si>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</si>
  <si>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</si>
  <si>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</si>
  <si>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</si>
  <si>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</si>
  <si>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</si>
  <si>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</si>
  <si>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</si>
  <si>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</si>
  <si>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</si>
  <si>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</si>
  <si>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</si>
  <si>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</si>
  <si>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</si>
  <si>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</si>
  <si>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</si>
  <si>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</si>
  <si>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</si>
  <si>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</si>
  <si>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</si>
  <si>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</si>
  <si>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</si>
  <si>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</si>
  <si>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</si>
  <si>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</si>
  <si>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</si>
  <si>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</si>
  <si>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</si>
  <si>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</si>
  <si>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</si>
  <si>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</si>
  <si>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</si>
  <si>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</si>
  <si>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</si>
  <si>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</si>
  <si>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</si>
  <si>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</si>
  <si>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</si>
  <si>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</si>
  <si>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</si>
  <si>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</si>
  <si>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</si>
  <si>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</si>
  <si>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</si>
  <si>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</si>
  <si>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</si>
  <si>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</si>
  <si>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</si>
  <si>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</si>
  <si>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</si>
  <si>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</si>
  <si>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</si>
  <si>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</si>
  <si>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</si>
  <si>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</si>
  <si>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</si>
  <si>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</si>
  <si>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</si>
  <si>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</si>
  <si>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</si>
  <si>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</si>
  <si>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</si>
  <si>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</si>
  <si>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</si>
  <si>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</si>
  <si>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</si>
  <si>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</si>
  <si>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</si>
  <si>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</si>
  <si>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</si>
  <si>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</si>
  <si>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</si>
  <si>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</si>
  <si>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</si>
  <si>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</si>
  <si>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</si>
  <si>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</si>
  <si>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</si>
  <si>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</si>
  <si>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</si>
  <si>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</si>
  <si>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</si>
  <si>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</si>
  <si>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</si>
  <si>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</si>
  <si>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</si>
  <si>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</si>
  <si>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</si>
  <si>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</si>
  <si>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</si>
  <si>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</si>
  <si>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</si>
  <si>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</si>
  <si>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</si>
  <si>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</si>
  <si>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</si>
  <si>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</si>
  <si>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</si>
  <si>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</si>
  <si>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</si>
  <si>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</si>
  <si>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</si>
  <si>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</si>
  <si>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</si>
  <si>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</si>
  <si>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</si>
  <si>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</si>
  <si>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</si>
  <si>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</si>
  <si>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</si>
  <si>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</si>
  <si>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</si>
  <si>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</si>
  <si>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</si>
  <si>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</si>
  <si>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</si>
  <si>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</si>
  <si>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</si>
  <si>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</si>
  <si>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</si>
  <si>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</si>
  <si>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</si>
  <si>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</si>
  <si>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</si>
  <si>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</si>
  <si>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</si>
  <si>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</si>
  <si>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</si>
  <si>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</si>
  <si>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</si>
  <si>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</si>
  <si>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</si>
  <si>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</si>
  <si>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</si>
  <si>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</si>
  <si>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</si>
  <si>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</si>
  <si>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</si>
  <si>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</si>
  <si>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</si>
  <si>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</si>
  <si>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</si>
  <si>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</si>
  <si>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</si>
  <si>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</si>
  <si>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</si>
  <si>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</si>
  <si>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</si>
  <si>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</si>
  <si>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</si>
  <si>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</si>
  <si>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</si>
  <si>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</si>
  <si>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</si>
  <si>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</si>
  <si>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</si>
  <si>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</si>
  <si>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</si>
  <si>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</si>
  <si>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</si>
  <si>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</si>
  <si>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</si>
  <si>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</si>
  <si>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</si>
  <si>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</si>
  <si>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</si>
  <si>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</si>
  <si>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</si>
  <si>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</si>
  <si>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</si>
  <si>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</si>
  <si>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</si>
  <si>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</si>
  <si>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</si>
  <si>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</si>
  <si>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</si>
  <si>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</si>
  <si>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</si>
  <si>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</si>
  <si>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</si>
  <si>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</si>
  <si>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</si>
  <si>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</si>
  <si>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</si>
  <si>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</si>
  <si>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</si>
  <si>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</si>
  <si>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</si>
  <si>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</si>
  <si>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</si>
  <si>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</si>
  <si>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</si>
  <si>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</si>
  <si>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</si>
  <si>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</si>
  <si>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</si>
  <si>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</si>
  <si>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</si>
  <si>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</si>
  <si>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</si>
  <si>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</si>
  <si>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</si>
  <si>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</si>
  <si>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</si>
  <si>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</si>
  <si>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</si>
  <si>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</si>
  <si>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</si>
  <si>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</si>
  <si>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</si>
  <si>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</si>
  <si>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</si>
  <si>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</si>
  <si>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</si>
  <si>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</si>
  <si>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</si>
  <si>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</si>
  <si>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</si>
  <si>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</si>
  <si>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</si>
  <si>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</si>
  <si>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</si>
  <si>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</si>
  <si>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</si>
  <si>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</si>
  <si>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</si>
  <si>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</si>
  <si>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</si>
  <si>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</si>
  <si>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</si>
  <si>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</si>
  <si>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</si>
  <si>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</si>
  <si>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</si>
  <si>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</si>
  <si>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</si>
  <si>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</si>
  <si>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</si>
  <si>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</si>
  <si>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</si>
  <si>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</si>
  <si>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</si>
  <si>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</si>
  <si>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</si>
  <si>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</si>
  <si>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</si>
  <si>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</si>
  <si>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</si>
  <si>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</si>
  <si>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</si>
  <si>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</si>
  <si>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</si>
  <si>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</si>
  <si>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</si>
  <si>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</si>
  <si>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</si>
  <si>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</si>
  <si>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</si>
  <si>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</si>
  <si>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</si>
  <si>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</si>
  <si>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</si>
  <si>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</si>
  <si>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</si>
  <si>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</si>
  <si>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</si>
  <si>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</si>
  <si>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</si>
  <si>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</si>
  <si>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</si>
  <si>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</si>
  <si>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</si>
  <si>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</si>
  <si>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</si>
  <si>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</si>
  <si>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</si>
  <si>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</si>
  <si>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</si>
  <si>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</si>
  <si>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</si>
  <si>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</si>
  <si>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</si>
  <si>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</si>
  <si>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</si>
  <si>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</si>
  <si>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</si>
  <si>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</si>
  <si>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</si>
  <si>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</si>
  <si>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</si>
  <si>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</si>
  <si>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</si>
  <si>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</si>
  <si>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</si>
  <si>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</si>
  <si>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</si>
  <si>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</si>
  <si>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</si>
  <si>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</si>
  <si>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</si>
  <si>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</si>
  <si>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</si>
  <si>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</si>
  <si>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</si>
  <si>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</si>
  <si>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</si>
  <si>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</si>
  <si>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</si>
  <si>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</si>
  <si>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</si>
  <si>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</si>
  <si>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</si>
  <si>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</si>
  <si>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</si>
  <si>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</si>
  <si>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</si>
  <si>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</si>
  <si>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</si>
  <si>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</si>
  <si>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</si>
  <si>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</si>
  <si>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</si>
  <si>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</si>
  <si>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</si>
  <si>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</si>
  <si>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</si>
  <si>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</si>
  <si>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</si>
  <si>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</si>
  <si>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</si>
  <si>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</si>
  <si>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</si>
  <si>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</si>
  <si>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</si>
  <si>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</si>
  <si>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</si>
  <si>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</si>
  <si>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</si>
  <si>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</si>
  <si>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</si>
  <si>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</si>
  <si>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</si>
  <si>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</si>
  <si>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</si>
  <si>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</si>
  <si>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</si>
  <si>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</si>
  <si>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</si>
  <si>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</si>
  <si>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</si>
  <si>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</si>
  <si>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</si>
  <si>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</si>
  <si>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</si>
  <si>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</si>
  <si>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</si>
  <si>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</si>
  <si>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</si>
  <si>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</si>
  <si>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</si>
  <si>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</si>
  <si>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</si>
  <si>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</si>
  <si>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</si>
  <si>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</si>
  <si>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</si>
  <si>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</si>
  <si>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</si>
  <si>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</si>
  <si>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</si>
  <si>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</si>
  <si>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</si>
  <si>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</si>
  <si>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</si>
  <si>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</si>
  <si>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</si>
  <si>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</si>
  <si>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</si>
  <si>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</si>
  <si>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</si>
  <si>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</si>
  <si>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</si>
  <si>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</si>
  <si>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</si>
  <si>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</si>
  <si>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</si>
  <si>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</si>
  <si>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</si>
  <si>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</si>
  <si>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</si>
  <si>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</si>
  <si>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</si>
  <si>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</si>
  <si>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</si>
  <si>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</si>
  <si>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</si>
  <si>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</si>
  <si>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</si>
  <si>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</si>
  <si>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</si>
  <si>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</si>
  <si>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</si>
  <si>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</si>
  <si>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</si>
  <si>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</si>
  <si>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</si>
  <si>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</si>
  <si>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</si>
  <si>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</si>
  <si>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</si>
  <si>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</si>
  <si>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</si>
  <si>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</si>
  <si>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</si>
  <si>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</si>
  <si>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</si>
  <si>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</si>
  <si>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</si>
  <si>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</si>
  <si>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</si>
  <si>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</si>
  <si>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</si>
  <si>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</si>
  <si>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</si>
  <si>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</si>
  <si>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</si>
  <si>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</si>
  <si>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</si>
  <si>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</si>
  <si>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</si>
  <si>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</si>
  <si>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</si>
  <si>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</si>
  <si>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</si>
  <si>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</si>
  <si>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</si>
  <si>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</si>
  <si>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</si>
  <si>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</si>
  <si>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</si>
  <si>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</si>
  <si>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</si>
  <si>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</si>
  <si>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</si>
  <si>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</si>
  <si>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</si>
  <si>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</si>
  <si>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</si>
  <si>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</si>
  <si>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</si>
  <si>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</si>
  <si>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</si>
  <si>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</si>
  <si>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</si>
  <si>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</si>
  <si>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</si>
  <si>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</si>
  <si>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</si>
  <si>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</si>
  <si>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</si>
  <si>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</si>
  <si>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</si>
  <si>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</si>
  <si>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</si>
  <si>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</si>
  <si>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</si>
  <si>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</si>
  <si>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</si>
  <si>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</si>
  <si>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</si>
  <si>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</si>
  <si>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</si>
  <si>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</si>
  <si>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</si>
  <si>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</si>
  <si>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</si>
  <si>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</si>
  <si>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</si>
  <si>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</si>
  <si>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</si>
  <si>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</si>
  <si>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</si>
  <si>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</si>
  <si>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</si>
  <si>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</si>
  <si>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</si>
  <si>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</si>
  <si>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</si>
  <si>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</si>
  <si>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</si>
  <si>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</si>
  <si>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</si>
  <si>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</si>
  <si>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</si>
  <si>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</si>
  <si>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</si>
  <si>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</si>
  <si>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</si>
  <si>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</si>
  <si>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</si>
  <si>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</si>
  <si>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</si>
  <si>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</si>
  <si>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</si>
  <si>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</si>
  <si>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</si>
  <si>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</si>
  <si>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</si>
  <si>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</si>
  <si>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</si>
  <si>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</si>
  <si>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</si>
  <si>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</si>
  <si>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</si>
  <si>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</si>
  <si>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</si>
  <si>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</si>
  <si>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</si>
  <si>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</si>
  <si>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</si>
  <si>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</si>
  <si>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</si>
  <si>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</si>
  <si>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</si>
  <si>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</si>
  <si>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</si>
  <si>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</si>
  <si>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</si>
  <si>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</si>
  <si>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</si>
  <si>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</si>
  <si>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</si>
  <si>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</si>
  <si>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</si>
  <si>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</si>
  <si>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</si>
  <si>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</si>
  <si>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</si>
  <si>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</si>
  <si>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</si>
  <si>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</si>
  <si>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</si>
  <si>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</si>
  <si>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</si>
  <si>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</si>
  <si>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</si>
  <si>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</si>
  <si>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</si>
  <si>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</si>
  <si>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</si>
  <si>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</si>
  <si>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</si>
  <si>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</si>
  <si>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</si>
  <si>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</si>
  <si>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</si>
  <si>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</si>
  <si>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</si>
  <si>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</si>
  <si>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</si>
  <si>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</si>
  <si>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</si>
  <si>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</si>
  <si>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</si>
  <si>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</si>
  <si>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</si>
  <si>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</si>
  <si>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</si>
  <si>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</si>
  <si>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</si>
  <si>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</si>
  <si>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</si>
  <si>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</si>
  <si>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</si>
  <si>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</si>
  <si>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</si>
  <si>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</si>
  <si>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</si>
  <si>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</si>
  <si>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</si>
  <si>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</si>
  <si>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</si>
  <si>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</si>
  <si>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</si>
  <si>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</si>
  <si>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</si>
  <si>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</si>
  <si>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</si>
  <si>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</si>
  <si>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</si>
  <si>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</si>
  <si>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</si>
  <si>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</si>
  <si>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</si>
  <si>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</si>
  <si>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</si>
  <si>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</si>
  <si>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</si>
  <si>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</si>
  <si>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</si>
  <si>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</si>
  <si>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</si>
  <si>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</si>
  <si>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</si>
  <si>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</si>
  <si>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</si>
  <si>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</si>
  <si>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</si>
  <si>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</si>
  <si>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</si>
  <si>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</si>
  <si>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</si>
  <si>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</si>
  <si>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</si>
  <si>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</si>
  <si>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</si>
  <si>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</si>
  <si>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</si>
  <si>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</si>
  <si>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</si>
  <si>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</si>
  <si>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</si>
  <si>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</si>
  <si>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</si>
  <si>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</si>
  <si>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</si>
  <si>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</si>
  <si>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</si>
  <si>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</si>
  <si>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</si>
  <si>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</si>
  <si>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</si>
  <si>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</si>
  <si>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</si>
  <si>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</si>
  <si>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</si>
  <si>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</si>
  <si>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</si>
  <si>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</si>
  <si>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</si>
  <si>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</si>
  <si>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</si>
  <si>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</si>
  <si>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</si>
  <si>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</si>
  <si>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</si>
  <si>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</si>
  <si>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</si>
  <si>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</si>
  <si>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</si>
  <si>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</si>
  <si>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</si>
  <si>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</si>
  <si>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</si>
  <si>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</si>
  <si>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</si>
  <si>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</si>
  <si>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</si>
  <si>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</si>
  <si>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</si>
  <si>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</si>
  <si>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</si>
  <si>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</si>
  <si>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</si>
  <si>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</si>
  <si>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</si>
  <si>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</si>
  <si>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</si>
  <si>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</si>
  <si>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</si>
  <si>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</si>
  <si>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</si>
  <si>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</si>
  <si>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</si>
  <si>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</si>
  <si>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</si>
  <si>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</si>
  <si>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</si>
  <si>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</si>
  <si>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</si>
  <si>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</si>
  <si>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</si>
  <si>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</si>
  <si>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</si>
  <si>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</si>
  <si>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</si>
  <si>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</si>
  <si>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</si>
  <si>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</si>
  <si>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</si>
  <si>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</si>
  <si>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</si>
  <si>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</si>
  <si>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</si>
  <si>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</si>
  <si>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</si>
  <si>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</si>
  <si>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</si>
  <si>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</si>
  <si>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</si>
  <si>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</si>
  <si>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</si>
  <si>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</si>
  <si>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</si>
  <si>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</si>
  <si>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</si>
  <si>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</si>
  <si>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</si>
  <si>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</si>
  <si>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</si>
  <si>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</si>
  <si>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</si>
  <si>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</si>
  <si>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</si>
  <si>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</si>
  <si>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</si>
  <si>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</si>
  <si>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</si>
  <si>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</si>
  <si>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</si>
  <si>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</si>
  <si>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</si>
  <si>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</si>
  <si>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</si>
  <si>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</si>
  <si>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</si>
  <si>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</si>
  <si>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</si>
  <si>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</si>
  <si>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</si>
  <si>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</si>
  <si>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</si>
  <si>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</si>
  <si>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</si>
  <si>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</si>
  <si>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</si>
  <si>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</si>
  <si>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</si>
  <si>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</si>
  <si>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</si>
  <si>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</si>
  <si>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</si>
  <si>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</si>
  <si>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</si>
  <si>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</si>
  <si>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</si>
  <si>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</si>
  <si>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</si>
  <si>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</si>
  <si>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</si>
  <si>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</si>
  <si>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</si>
  <si>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</si>
  <si>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</si>
  <si>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</si>
  <si>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</si>
  <si>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</si>
  <si>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</si>
  <si>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</si>
  <si>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</si>
  <si>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</si>
  <si>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</si>
  <si>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</si>
  <si>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</si>
  <si>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</si>
  <si>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</si>
  <si>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</si>
  <si>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</si>
  <si>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</si>
  <si>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</si>
  <si>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</si>
  <si>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</si>
  <si>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</si>
  <si>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</si>
  <si>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</si>
  <si>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</si>
  <si>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</si>
  <si>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</si>
  <si>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</si>
  <si>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</si>
  <si>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</si>
  <si>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</si>
  <si>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</si>
  <si>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</si>
  <si>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</si>
  <si>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</si>
  <si>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</si>
  <si>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</si>
  <si>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</si>
  <si>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</si>
  <si>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</si>
  <si>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</si>
  <si>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</si>
  <si>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</si>
  <si>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</si>
  <si>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</si>
  <si>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</si>
  <si>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</si>
  <si>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</si>
  <si>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</si>
  <si>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</si>
  <si>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</si>
  <si>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</si>
  <si>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</si>
  <si>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</si>
  <si>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</si>
  <si>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</si>
  <si>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</si>
  <si>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</si>
  <si>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</si>
  <si>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</si>
  <si>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</si>
  <si>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</si>
  <si>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</si>
  <si>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</si>
  <si>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</si>
  <si>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</si>
  <si>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</si>
  <si>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</si>
  <si>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</si>
  <si>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</si>
  <si>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</si>
  <si>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</si>
  <si>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</si>
  <si>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</si>
  <si>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</si>
  <si>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</si>
  <si>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</si>
  <si>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</si>
  <si>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</si>
  <si>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</si>
  <si>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</si>
  <si>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</si>
  <si>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</si>
  <si>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</si>
  <si>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</si>
  <si>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</si>
  <si>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</si>
  <si>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</si>
  <si>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</si>
  <si>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</si>
  <si>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</si>
  <si>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</si>
  <si>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</si>
  <si>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</si>
  <si>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</si>
  <si>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</si>
  <si>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</si>
  <si>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</si>
  <si>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</si>
  <si>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</si>
  <si>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</si>
  <si>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</si>
  <si>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</si>
  <si>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</si>
  <si>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</si>
  <si>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</si>
  <si>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</si>
  <si>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</si>
  <si>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</si>
  <si>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</si>
  <si>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</si>
  <si>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</si>
  <si>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</si>
  <si>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</si>
  <si>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</si>
  <si>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</si>
  <si>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</si>
  <si>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</si>
  <si>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</si>
  <si>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</si>
  <si>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</si>
  <si>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</si>
  <si>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</si>
  <si>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</si>
  <si>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</si>
  <si>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</si>
  <si>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</si>
  <si>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</si>
  <si>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</si>
  <si>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</si>
  <si>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</si>
  <si>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</si>
  <si>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</si>
  <si>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</si>
  <si>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</si>
  <si>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</si>
  <si>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</si>
  <si>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</si>
  <si>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</si>
  <si>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</si>
  <si>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</si>
  <si>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</si>
  <si>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</si>
  <si>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</si>
  <si>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</si>
  <si>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</si>
  <si>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</si>
  <si>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</si>
  <si>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</si>
  <si>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</si>
  <si>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</si>
  <si>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</si>
  <si>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</si>
  <si>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</si>
  <si>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</si>
  <si>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</si>
  <si>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</si>
  <si>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</si>
  <si>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</si>
  <si>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</si>
  <si>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</si>
  <si>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</si>
  <si>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</si>
  <si>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</si>
  <si>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</si>
  <si>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</si>
  <si>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</si>
  <si>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</si>
  <si>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</si>
  <si>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</si>
  <si>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</si>
  <si>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</si>
  <si>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</si>
  <si>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</si>
  <si>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</si>
  <si>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</si>
  <si>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</si>
  <si>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</si>
  <si>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</si>
  <si>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</si>
  <si>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</si>
  <si>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</si>
  <si>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</si>
  <si>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</si>
  <si>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</si>
  <si>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</si>
  <si>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</si>
  <si>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</si>
  <si>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</si>
  <si>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</si>
  <si>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</si>
  <si>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</si>
  <si>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</si>
  <si>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</si>
  <si>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</si>
  <si>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</si>
  <si>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</si>
  <si>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</si>
  <si>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</si>
  <si>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</si>
  <si>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</si>
  <si>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</si>
  <si>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</si>
  <si>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</si>
  <si>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</si>
  <si>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</si>
  <si>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</si>
  <si>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</si>
  <si>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</si>
  <si>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</si>
  <si>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</si>
  <si>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</si>
  <si>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</si>
  <si>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</si>
  <si>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</si>
  <si>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</si>
  <si>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</si>
  <si>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</si>
  <si>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</si>
  <si>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</si>
  <si>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</si>
  <si>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</si>
  <si>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</si>
  <si>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</si>
  <si>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</si>
  <si>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</si>
  <si>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</si>
  <si>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</si>
  <si>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</si>
  <si>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</si>
  <si>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</si>
  <si>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</si>
  <si>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</si>
  <si>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</si>
  <si>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</si>
  <si>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</si>
  <si>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</si>
  <si>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</si>
  <si>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</si>
  <si>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</si>
  <si>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</si>
  <si>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</si>
  <si>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</si>
  <si>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</si>
  <si>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</si>
  <si>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</si>
  <si>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</si>
  <si>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</si>
  <si>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</si>
  <si>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</si>
  <si>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</si>
  <si>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</si>
  <si>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</si>
  <si>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</si>
  <si>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</si>
  <si>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</si>
  <si>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</si>
  <si>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</si>
  <si>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</si>
  <si>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</si>
  <si>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</si>
  <si>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</si>
  <si>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</si>
  <si>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</si>
  <si>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</si>
  <si>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</si>
  <si>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</si>
  <si>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</si>
  <si>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</si>
  <si>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</si>
  <si>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</si>
  <si>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</si>
  <si>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</si>
  <si>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</si>
  <si>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</si>
  <si>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</si>
  <si>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</si>
  <si>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</si>
  <si>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</si>
  <si>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</si>
  <si>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</si>
  <si>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</si>
  <si>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</si>
  <si>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</si>
  <si>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</si>
  <si>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</si>
  <si>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</si>
  <si>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</si>
  <si>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</si>
  <si>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</si>
  <si>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</si>
  <si>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</si>
  <si>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</si>
  <si>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</si>
  <si>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</si>
  <si>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</si>
  <si>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</si>
  <si>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</si>
  <si>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</si>
  <si>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</si>
  <si>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</si>
  <si>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</si>
  <si>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</si>
  <si>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</si>
  <si>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</si>
  <si>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</si>
  <si>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</si>
  <si>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</si>
  <si>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</si>
  <si>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</si>
  <si>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</si>
  <si>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</si>
  <si>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</si>
  <si>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</si>
  <si>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</si>
  <si>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</si>
  <si>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</si>
  <si>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</si>
  <si>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</si>
  <si>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</si>
  <si>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</si>
  <si>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</si>
  <si>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</si>
  <si>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</si>
  <si>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</si>
  <si>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</si>
  <si>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</si>
  <si>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</si>
  <si>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</si>
  <si>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</si>
  <si>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</si>
  <si>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</si>
  <si>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</si>
  <si>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</si>
  <si>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</si>
  <si>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</si>
  <si>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</si>
  <si>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</si>
  <si>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</si>
  <si>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</si>
  <si>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</si>
  <si>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</si>
  <si>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</si>
  <si>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</si>
  <si>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</si>
  <si>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</si>
  <si>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</si>
  <si>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</si>
  <si>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</si>
  <si>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</si>
  <si>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</si>
  <si>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</si>
  <si>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</si>
  <si>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</si>
  <si>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</si>
  <si>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</si>
  <si>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</si>
  <si>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</si>
  <si>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</si>
  <si>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</si>
  <si>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</si>
  <si>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</si>
  <si>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</si>
  <si>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</si>
  <si>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</si>
  <si>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</si>
  <si>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</si>
  <si>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</si>
  <si>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</si>
  <si>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</si>
  <si>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</si>
  <si>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</si>
  <si>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</si>
  <si>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</si>
  <si>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</si>
  <si>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</si>
  <si>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</si>
  <si>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</si>
  <si>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</si>
  <si>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</si>
  <si>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</si>
  <si>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</si>
  <si>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</si>
  <si>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</si>
  <si>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</si>
  <si>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</si>
  <si>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</si>
  <si>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</si>
  <si>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</si>
  <si>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</si>
  <si>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</si>
  <si>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</si>
  <si>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</si>
  <si>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</si>
  <si>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</si>
  <si>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</si>
  <si>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</si>
  <si>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</si>
  <si>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</si>
  <si>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</si>
  <si>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</si>
  <si>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</si>
  <si>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</si>
  <si>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</si>
  <si>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</si>
  <si>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</si>
  <si>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</si>
  <si>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</si>
  <si>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</si>
  <si>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</si>
  <si>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</si>
  <si>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</si>
  <si>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</si>
  <si>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</si>
  <si>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</si>
  <si>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</si>
  <si>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</si>
  <si>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</si>
  <si>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</si>
  <si>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</si>
  <si>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</si>
  <si>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</si>
  <si>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</si>
  <si>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</si>
  <si>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</si>
  <si>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</si>
  <si>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</si>
  <si>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</si>
  <si>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</si>
  <si>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</si>
  <si>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</si>
  <si>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</si>
  <si>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</si>
  <si>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</si>
  <si>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</si>
  <si>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</si>
  <si>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</si>
  <si>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</si>
  <si>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</si>
  <si>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</si>
  <si>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</si>
  <si>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</si>
  <si>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</si>
  <si>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</si>
  <si>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</si>
  <si>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</si>
  <si>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</si>
  <si>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</si>
  <si>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</si>
  <si>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</si>
  <si>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</si>
  <si>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</si>
  <si>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</si>
  <si>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</si>
  <si>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</si>
  <si>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</si>
  <si>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</si>
  <si>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</si>
  <si>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</si>
  <si>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</si>
  <si>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</si>
  <si>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</si>
  <si>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</si>
  <si>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</si>
  <si>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</si>
  <si>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</si>
  <si>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</si>
  <si>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</si>
  <si>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</si>
  <si>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</si>
  <si>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</si>
  <si>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</si>
  <si>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</si>
  <si>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</si>
  <si>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</si>
  <si>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</si>
  <si>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</si>
  <si>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</si>
  <si>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</si>
  <si>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</si>
  <si>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</si>
  <si>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</si>
  <si>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</si>
  <si>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</si>
  <si>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</si>
  <si>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</si>
  <si>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</si>
  <si>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</si>
  <si>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</si>
  <si>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</si>
  <si>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</si>
  <si>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</si>
  <si>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</si>
  <si>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</si>
  <si>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</si>
  <si>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</si>
  <si>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</si>
  <si>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</si>
  <si>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</si>
  <si>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</si>
  <si>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</si>
  <si>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</si>
  <si>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</si>
  <si>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</si>
  <si>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</si>
  <si>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</si>
  <si>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</si>
  <si>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</si>
  <si>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</si>
  <si>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</si>
  <si>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</si>
  <si>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</si>
  <si>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</si>
  <si>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</si>
  <si>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</si>
  <si>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</si>
  <si>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</si>
  <si>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</si>
  <si>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</si>
  <si>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</si>
  <si>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</si>
  <si>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</si>
  <si>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</si>
  <si>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</si>
  <si>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</si>
  <si>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</si>
  <si>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</si>
  <si>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</si>
  <si>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</si>
  <si>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</si>
  <si>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</si>
  <si>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</si>
  <si>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</si>
  <si>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</si>
  <si>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</si>
  <si>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</si>
  <si>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</si>
  <si>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</si>
  <si>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</si>
  <si>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</si>
  <si>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</si>
  <si>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</si>
  <si>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</si>
  <si>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</si>
  <si>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</si>
  <si>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</si>
  <si>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</si>
  <si>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</si>
  <si>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</si>
  <si>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</si>
  <si>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</si>
  <si>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</si>
  <si>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</si>
  <si>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</si>
  <si>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</si>
  <si>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</si>
  <si>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</si>
  <si>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</si>
  <si>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</si>
  <si>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</si>
  <si>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</si>
  <si>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</si>
  <si>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</si>
  <si>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</si>
  <si>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</si>
  <si>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</si>
  <si>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</si>
  <si>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</si>
  <si>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</si>
  <si>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</si>
  <si>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</si>
  <si>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</si>
  <si>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</si>
  <si>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</si>
  <si>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</si>
  <si>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</si>
  <si>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</si>
  <si>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</si>
  <si>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</si>
  <si>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</si>
  <si>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</si>
  <si>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</si>
  <si>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</si>
  <si>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</si>
  <si>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</si>
  <si>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</si>
  <si>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</si>
  <si>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</si>
  <si>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</si>
  <si>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</si>
  <si>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</si>
  <si>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</si>
  <si>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</si>
  <si>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</si>
  <si>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</si>
  <si>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</si>
  <si>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</si>
  <si>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</si>
  <si>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</si>
  <si>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</si>
  <si>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</si>
  <si>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</si>
  <si>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</si>
  <si>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</si>
  <si>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</si>
  <si>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</si>
  <si>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</si>
  <si>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</si>
  <si>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</si>
  <si>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</si>
  <si>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</si>
  <si>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</si>
  <si>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</si>
  <si>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</si>
  <si>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</si>
  <si>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</si>
  <si>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</si>
  <si>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</si>
  <si>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</si>
  <si>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</si>
  <si>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</si>
  <si>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</si>
  <si>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</si>
  <si>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</si>
  <si>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</si>
  <si>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</si>
  <si>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</si>
  <si>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</si>
  <si>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</si>
  <si>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</si>
  <si>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</si>
  <si>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</si>
  <si>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</si>
  <si>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</si>
  <si>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</si>
  <si>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</si>
  <si>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</si>
  <si>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</si>
  <si>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</si>
  <si>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</si>
  <si>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</si>
  <si>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</si>
  <si>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</si>
  <si>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</si>
  <si>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</si>
  <si>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</si>
  <si>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</si>
  <si>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</si>
  <si>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</si>
  <si>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</si>
  <si>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</si>
  <si>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</si>
  <si>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</si>
  <si>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</si>
  <si>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</si>
  <si>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</si>
  <si>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</si>
  <si>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</si>
  <si>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</si>
  <si>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</si>
  <si>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</si>
  <si>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</si>
  <si>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</si>
  <si>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</si>
  <si>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</si>
  <si>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</si>
  <si>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</si>
  <si>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</si>
  <si>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</si>
  <si>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</si>
  <si>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</si>
  <si>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</si>
  <si>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</si>
  <si>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</si>
  <si>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</si>
  <si>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</si>
  <si>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</si>
  <si>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</si>
  <si>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</si>
  <si>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</si>
  <si>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</si>
  <si>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</si>
  <si>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</si>
  <si>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</si>
  <si>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</si>
  <si>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</si>
  <si>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</si>
  <si>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</si>
  <si>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</si>
  <si>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</si>
  <si>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</si>
  <si>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</si>
  <si>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</si>
  <si>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</si>
  <si>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</si>
  <si>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</si>
  <si>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</si>
  <si>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</si>
  <si>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</si>
  <si>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</si>
  <si>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</si>
  <si>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</si>
  <si>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</si>
  <si>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</si>
  <si>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</si>
  <si>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</si>
  <si>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</si>
  <si>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</si>
  <si>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</si>
  <si>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</si>
  <si>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</si>
  <si>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</si>
  <si>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</si>
  <si>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</si>
  <si>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</si>
  <si>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</si>
  <si>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</si>
  <si>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</si>
  <si>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</si>
  <si>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</si>
  <si>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</si>
  <si>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</si>
  <si>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</si>
  <si>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</si>
  <si>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</si>
  <si>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</si>
  <si>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</si>
  <si>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</si>
  <si>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</si>
  <si>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</si>
  <si>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</si>
  <si>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</si>
  <si>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</si>
  <si>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</si>
  <si>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</si>
  <si>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</si>
  <si>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</si>
  <si>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</si>
  <si>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</si>
  <si>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</si>
  <si>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</si>
  <si>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</si>
  <si>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</si>
  <si>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</si>
  <si>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</si>
  <si>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</si>
  <si>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</si>
  <si>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</si>
  <si>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</si>
  <si>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</si>
  <si>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</si>
  <si>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</si>
  <si>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</si>
  <si>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</si>
  <si>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</si>
  <si>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</si>
  <si>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</si>
  <si>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</si>
  <si>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</si>
  <si>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</si>
  <si>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</si>
  <si>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</si>
  <si>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</si>
  <si>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</si>
  <si>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</si>
  <si>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</si>
  <si>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</si>
  <si>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</si>
  <si>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</si>
  <si>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</si>
  <si>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</si>
  <si>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</si>
  <si>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</si>
  <si>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</si>
  <si>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</si>
  <si>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</si>
  <si>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</si>
  <si>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</si>
  <si>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</si>
  <si>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</si>
  <si>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</si>
  <si>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</si>
  <si>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</si>
  <si>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</si>
  <si>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</si>
  <si>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</si>
  <si>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</si>
  <si>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</si>
  <si>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</si>
  <si>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</si>
  <si>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</si>
  <si>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</si>
  <si>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</si>
  <si>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</si>
  <si>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</si>
  <si>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</si>
  <si>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</si>
  <si>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</si>
  <si>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</si>
  <si>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</si>
  <si>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</si>
  <si>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</si>
  <si>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</si>
  <si>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</si>
  <si>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</si>
  <si>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</si>
  <si>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</si>
  <si>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</si>
  <si>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</si>
  <si>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</si>
  <si>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</si>
  <si>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</si>
  <si>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</si>
  <si>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</si>
  <si>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</si>
  <si>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</si>
  <si>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</si>
  <si>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</si>
  <si>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</si>
  <si>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</si>
  <si>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</si>
  <si>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</si>
  <si>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</si>
  <si>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</si>
  <si>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</si>
  <si>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</si>
  <si>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</si>
  <si>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</si>
  <si>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</si>
  <si>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</si>
  <si>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</si>
  <si>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</si>
  <si>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</si>
  <si>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</si>
  <si>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</si>
  <si>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</si>
  <si>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</si>
  <si>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</si>
  <si>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</si>
  <si>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</si>
  <si>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</si>
  <si>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</si>
  <si>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</si>
  <si>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</si>
  <si>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</si>
  <si>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</si>
  <si>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</si>
  <si>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</si>
  <si>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</si>
  <si>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</si>
  <si>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</si>
  <si>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</si>
  <si>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</si>
  <si>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</si>
  <si>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</si>
  <si>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</si>
  <si>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</si>
  <si>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</si>
  <si>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</si>
  <si>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</si>
  <si>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</si>
  <si>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</si>
  <si>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</si>
  <si>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</si>
  <si>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</si>
  <si>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</si>
  <si>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</si>
  <si>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</si>
  <si>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</si>
  <si>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</si>
  <si>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</si>
  <si>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</si>
  <si>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</si>
  <si>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</si>
  <si>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</si>
  <si>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</si>
  <si>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</si>
  <si>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</si>
  <si>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</si>
  <si>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</si>
  <si>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</si>
  <si>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</si>
  <si>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</si>
  <si>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</si>
  <si>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</si>
  <si>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</si>
  <si>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</si>
  <si>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</si>
  <si>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</si>
  <si>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</si>
  <si>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</si>
  <si>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</si>
  <si>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</si>
  <si>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</si>
  <si>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</si>
  <si>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</si>
  <si>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</si>
  <si>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</si>
  <si>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</si>
  <si>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</si>
  <si>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</si>
  <si>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</si>
  <si>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</si>
  <si>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</si>
  <si>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</si>
  <si>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</si>
  <si>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</si>
  <si>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</si>
  <si>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</si>
  <si>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</si>
  <si>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</si>
  <si>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</si>
  <si>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</si>
  <si>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</si>
  <si>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</si>
  <si>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</si>
  <si>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</si>
  <si>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</si>
  <si>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</si>
  <si>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</si>
  <si>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</si>
  <si>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</si>
  <si>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</si>
  <si>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</si>
  <si>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</si>
  <si>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</si>
  <si>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</si>
  <si>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</si>
  <si>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</si>
  <si>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</si>
  <si>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</si>
  <si>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</si>
  <si>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</si>
  <si>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</si>
  <si>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</si>
  <si>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</si>
  <si>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</si>
  <si>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</si>
  <si>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</si>
  <si>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</si>
  <si>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</si>
  <si>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</si>
  <si>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</si>
  <si>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</si>
  <si>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</si>
  <si>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</si>
  <si>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</si>
  <si>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</si>
  <si>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</si>
  <si>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</si>
  <si>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</si>
  <si>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</si>
  <si>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</si>
  <si>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</si>
  <si>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</si>
  <si>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</si>
  <si>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</si>
  <si>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</si>
  <si>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</si>
  <si>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</si>
  <si>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</si>
  <si>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</si>
  <si>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</si>
  <si>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</si>
  <si>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</si>
  <si>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</si>
  <si>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</si>
  <si>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</si>
  <si>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</si>
  <si>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</si>
  <si>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</si>
  <si>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</si>
  <si>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</si>
  <si>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</si>
  <si>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</si>
  <si>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</si>
  <si>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</si>
  <si>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</si>
  <si>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</si>
  <si>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</si>
  <si>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</si>
  <si>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</si>
  <si>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</si>
  <si>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</si>
  <si>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</si>
  <si>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</si>
  <si>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</si>
  <si>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</si>
  <si>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</si>
  <si>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</si>
  <si>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</si>
  <si>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</si>
  <si>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</si>
  <si>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</si>
  <si>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</si>
  <si>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</si>
  <si>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</si>
  <si>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</si>
  <si>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</si>
  <si>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</si>
  <si>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</si>
  <si>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</si>
  <si>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</si>
  <si>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</si>
  <si>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</si>
  <si>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</si>
  <si>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</si>
  <si>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</si>
  <si>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</si>
  <si>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</si>
  <si>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</si>
  <si>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</si>
  <si>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</si>
  <si>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</si>
  <si>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</si>
  <si>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</si>
  <si>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</si>
  <si>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</si>
  <si>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</si>
  <si>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</si>
  <si>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</si>
  <si>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</si>
  <si>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</si>
  <si>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</si>
  <si>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</si>
  <si>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</si>
  <si>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</si>
  <si>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</si>
  <si>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</si>
  <si>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</si>
  <si>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</si>
  <si>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</si>
  <si>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</si>
  <si>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</si>
  <si>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</si>
  <si>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</si>
  <si>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</si>
  <si>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</si>
  <si>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</si>
  <si>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</si>
  <si>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</si>
  <si>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</si>
  <si>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</si>
  <si>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</si>
  <si>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</si>
  <si>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</si>
  <si>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</si>
  <si>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</si>
  <si>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</si>
  <si>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</si>
  <si>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</si>
  <si>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</si>
  <si>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</si>
  <si>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</si>
  <si>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</si>
  <si>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</si>
  <si>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</si>
  <si>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</si>
  <si>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</si>
  <si>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</si>
  <si>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</si>
  <si>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</si>
  <si>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</si>
  <si>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</si>
  <si>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</si>
  <si>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</si>
  <si>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</si>
  <si>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</si>
  <si>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</si>
  <si>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</si>
  <si>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</si>
  <si>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</si>
  <si>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</si>
  <si>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</si>
  <si>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</si>
  <si>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</si>
  <si>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</si>
  <si>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</si>
  <si>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</si>
  <si>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</si>
  <si>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</si>
  <si>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</si>
  <si>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</si>
  <si>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</si>
  <si>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</si>
  <si>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</si>
  <si>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</si>
  <si>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</si>
  <si>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</si>
  <si>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</si>
  <si>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</si>
  <si>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</si>
  <si>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</si>
  <si>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</si>
  <si>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</si>
  <si>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</si>
  <si>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</si>
  <si>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</si>
  <si>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</si>
  <si>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</si>
  <si>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</si>
  <si>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</si>
  <si>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</si>
  <si>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</si>
  <si>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</si>
  <si>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</si>
  <si>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</si>
  <si>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</si>
  <si>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</si>
  <si>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</si>
  <si>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</si>
  <si>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</si>
  <si>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</si>
  <si>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</si>
  <si>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</si>
  <si>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</si>
  <si>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</si>
  <si>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</si>
  <si>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</si>
  <si>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</si>
  <si>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</si>
  <si>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</si>
  <si>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</si>
  <si>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</si>
  <si>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</si>
  <si>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</si>
  <si>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</si>
  <si>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</si>
  <si>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</si>
  <si>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</si>
  <si>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</si>
  <si>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</si>
  <si>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</si>
  <si>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</si>
  <si>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</si>
  <si>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</si>
  <si>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</si>
  <si>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</si>
  <si>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</si>
  <si>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</si>
  <si>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</si>
  <si>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</si>
  <si>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</si>
  <si>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</si>
  <si>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</si>
  <si>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</si>
  <si>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</si>
  <si>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</si>
  <si>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</si>
  <si>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</si>
  <si>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</si>
  <si>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</si>
  <si>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</si>
  <si>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</si>
  <si>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</si>
  <si>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</si>
  <si>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</si>
  <si>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</si>
  <si>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</si>
  <si>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</si>
  <si>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</si>
  <si>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</si>
  <si>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</si>
  <si>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</si>
  <si>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</si>
  <si>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</si>
  <si>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</si>
  <si>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</si>
  <si>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</si>
  <si>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</si>
  <si>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</si>
  <si>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</si>
  <si>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</si>
  <si>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</si>
  <si>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</si>
  <si>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</si>
  <si>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</si>
  <si>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</si>
  <si>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</si>
  <si>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</si>
  <si>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</si>
  <si>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</si>
  <si>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</si>
  <si>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</si>
  <si>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</si>
  <si>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</si>
  <si>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</si>
  <si>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</si>
  <si>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</si>
  <si>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</si>
  <si>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</si>
  <si>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</si>
  <si>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</si>
  <si>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</si>
  <si>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</si>
  <si>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</si>
  <si>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</si>
  <si>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</si>
  <si>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</si>
  <si>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</si>
  <si>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</si>
  <si>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</si>
  <si>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</si>
  <si>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</si>
  <si>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</si>
  <si>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</si>
  <si>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</si>
  <si>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</si>
  <si>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</si>
  <si>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</si>
  <si>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</si>
  <si>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</si>
  <si>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</si>
  <si>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</si>
  <si>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</si>
  <si>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</si>
  <si>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</si>
  <si>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</si>
  <si>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</si>
  <si>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</si>
  <si>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</si>
  <si>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</si>
  <si>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</si>
  <si>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</si>
  <si>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</si>
  <si>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</si>
  <si>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</si>
  <si>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</si>
  <si>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</si>
  <si>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</si>
  <si>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</si>
  <si>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</si>
  <si>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</si>
  <si>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</si>
  <si>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</si>
  <si>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</si>
  <si>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</si>
  <si>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</si>
  <si>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</si>
  <si>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</si>
  <si>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</si>
  <si>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</si>
  <si>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</si>
  <si>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</si>
  <si>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</si>
  <si>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</si>
  <si>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</si>
  <si>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</si>
  <si>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</si>
  <si>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</si>
  <si>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</si>
  <si>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</si>
  <si>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</si>
  <si>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</si>
  <si>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</si>
  <si>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</si>
  <si>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</si>
  <si>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</si>
  <si>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</si>
  <si>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</si>
  <si>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</si>
  <si>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</si>
  <si>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</si>
  <si>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</si>
  <si>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</si>
  <si>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</si>
  <si>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</si>
  <si>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</si>
  <si>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</si>
  <si>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</si>
  <si>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</si>
  <si>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</si>
  <si>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</si>
  <si>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</si>
  <si>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</si>
  <si>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</si>
  <si>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</si>
  <si>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</si>
  <si>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</si>
  <si>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</si>
  <si>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</si>
  <si>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</si>
  <si>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</si>
  <si>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</si>
  <si>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</si>
  <si>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</si>
  <si>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</si>
  <si>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</si>
  <si>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</si>
  <si>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</si>
  <si>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</si>
  <si>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</si>
  <si>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</si>
  <si>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</si>
  <si>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</si>
  <si>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</si>
  <si>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</si>
  <si>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</si>
  <si>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</si>
  <si>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</si>
  <si>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</si>
  <si>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</si>
  <si>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</si>
  <si>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</si>
  <si>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</si>
  <si>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</si>
  <si>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</si>
  <si>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</si>
  <si>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</si>
  <si>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</si>
  <si>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</si>
  <si>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</si>
  <si>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</si>
  <si>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</si>
  <si>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</si>
  <si>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</si>
  <si>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</si>
  <si>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</si>
  <si>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</si>
  <si>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</si>
  <si>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</si>
  <si>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</si>
  <si>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</si>
  <si>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</si>
  <si>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</si>
  <si>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</si>
  <si>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</si>
  <si>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</si>
  <si>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</si>
  <si>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</si>
  <si>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</si>
  <si>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</si>
  <si>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</si>
  <si>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</si>
  <si>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</si>
  <si>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</si>
  <si>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</si>
  <si>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</si>
  <si>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</si>
  <si>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</si>
  <si>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</si>
  <si>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</si>
  <si>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</si>
  <si>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</si>
  <si>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</si>
  <si>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</si>
  <si>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</si>
  <si>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</si>
  <si>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</si>
  <si>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</si>
  <si>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</si>
  <si>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</si>
  <si>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</si>
  <si>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</si>
  <si>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</si>
  <si>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</si>
  <si>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</si>
  <si>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</si>
  <si>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</si>
  <si>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</si>
  <si>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</si>
  <si>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</si>
  <si>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</si>
  <si>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</si>
  <si>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</si>
  <si>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</si>
  <si>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</si>
  <si>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</si>
  <si>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</si>
  <si>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</si>
  <si>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</si>
  <si>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</si>
  <si>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</si>
  <si>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</si>
  <si>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</si>
  <si>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</si>
  <si>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</si>
  <si>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</si>
  <si>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</si>
  <si>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</si>
  <si>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</si>
  <si>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</si>
  <si>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</si>
  <si>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</si>
  <si>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</si>
  <si>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</si>
  <si>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</si>
  <si>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</si>
  <si>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</si>
  <si>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</si>
  <si>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</si>
  <si>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</si>
  <si>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</si>
  <si>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</si>
  <si>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</si>
  <si>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</si>
  <si>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</si>
  <si>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</si>
  <si>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</si>
  <si>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</si>
  <si>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</si>
  <si>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</si>
  <si>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</si>
  <si>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</si>
  <si>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</si>
  <si>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</si>
  <si>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</si>
  <si>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</si>
  <si>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</si>
  <si>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</si>
  <si>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</si>
  <si>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</si>
  <si>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</si>
  <si>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</si>
  <si>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</si>
  <si>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</si>
  <si>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</si>
  <si>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</si>
  <si>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</si>
  <si>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</si>
  <si>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</si>
  <si>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</si>
  <si>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</si>
  <si>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</si>
  <si>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</si>
  <si>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</si>
  <si>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</si>
  <si>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</si>
  <si>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</si>
  <si>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</si>
  <si>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</si>
  <si>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</si>
  <si>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</si>
  <si>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</si>
  <si>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</si>
  <si>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</si>
  <si>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</si>
  <si>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</si>
  <si>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</si>
  <si>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</si>
  <si>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</si>
  <si>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</si>
  <si>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</si>
  <si>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</si>
  <si>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</si>
  <si>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</si>
  <si>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</si>
  <si>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</si>
  <si>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</si>
  <si>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</si>
  <si>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</si>
  <si>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</si>
  <si>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</si>
  <si>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</si>
  <si>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</si>
  <si>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</si>
  <si>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</si>
  <si>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</si>
  <si>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</si>
  <si>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</si>
  <si>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</si>
  <si>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</si>
  <si>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</si>
  <si>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</si>
  <si>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</si>
  <si>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</si>
  <si>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</si>
  <si>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</si>
  <si>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</si>
  <si>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</si>
  <si>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</si>
  <si>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</si>
  <si>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</si>
  <si>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</si>
  <si>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</si>
  <si>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</si>
  <si>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</si>
  <si>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</si>
  <si>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</si>
  <si>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</si>
  <si>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</si>
  <si>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</si>
  <si>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</si>
  <si>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</si>
  <si>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</si>
  <si>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</si>
  <si>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</si>
  <si>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</si>
  <si>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</si>
  <si>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</si>
  <si>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</si>
  <si>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</si>
  <si>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</si>
  <si>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</si>
  <si>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</si>
  <si>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</si>
  <si>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</si>
  <si>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</si>
  <si>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</si>
  <si>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</si>
  <si>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</si>
  <si>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</si>
  <si>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</si>
  <si>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</si>
  <si>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</si>
  <si>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</si>
  <si>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</si>
  <si>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</si>
  <si>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</si>
  <si>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</si>
  <si>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</si>
  <si>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</si>
  <si>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</si>
  <si>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</si>
  <si>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</si>
  <si>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</si>
  <si>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</si>
  <si>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</si>
  <si>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</si>
  <si>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</si>
  <si>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</si>
  <si>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</si>
  <si>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</si>
  <si>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</si>
  <si>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</si>
  <si>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</si>
  <si>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</si>
  <si>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</si>
  <si>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</si>
  <si>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</si>
  <si>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</si>
  <si>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</si>
  <si>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</si>
  <si>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</si>
  <si>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</si>
  <si>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</si>
  <si>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</si>
  <si>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</si>
  <si>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</si>
  <si>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</si>
  <si>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</si>
  <si>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</si>
  <si>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</si>
  <si>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</si>
  <si>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</si>
  <si>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</si>
  <si>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</si>
  <si>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</si>
  <si>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</si>
  <si>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</si>
  <si>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</si>
  <si>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</si>
  <si>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</si>
  <si>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</si>
  <si>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</si>
  <si>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</si>
  <si>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</si>
  <si>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</si>
  <si>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</si>
  <si>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</si>
  <si>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</si>
  <si>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</si>
  <si>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</si>
  <si>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</si>
  <si>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</si>
  <si>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</si>
  <si>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</si>
  <si>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</si>
  <si>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</si>
  <si>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</si>
  <si>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</si>
  <si>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</si>
  <si>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</si>
  <si>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</si>
  <si>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</si>
  <si>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</si>
  <si>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</si>
  <si>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</si>
  <si>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</si>
  <si>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</si>
  <si>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</si>
  <si>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</si>
  <si>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</si>
  <si>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</si>
  <si>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</si>
  <si>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</si>
  <si>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</si>
  <si>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</si>
  <si>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</si>
  <si>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</si>
  <si>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</si>
  <si>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</si>
  <si>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</si>
  <si>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</si>
  <si>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</si>
  <si>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</si>
  <si>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</si>
  <si>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</si>
  <si>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</si>
  <si>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</si>
  <si>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</si>
  <si>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</si>
  <si>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</si>
  <si>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</si>
  <si>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</si>
  <si>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</si>
  <si>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</si>
  <si>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</si>
  <si>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</si>
  <si>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</si>
  <si>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</si>
  <si>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</si>
  <si>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</si>
  <si>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</si>
  <si>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</si>
  <si>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</si>
  <si>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</si>
  <si>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</si>
  <si>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</si>
  <si>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</si>
  <si>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</si>
  <si>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</si>
  <si>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</si>
  <si>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</si>
  <si>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</si>
  <si>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</si>
  <si>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</si>
  <si>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</si>
  <si>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</si>
  <si>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</si>
  <si>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</si>
  <si>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</si>
  <si>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</si>
  <si>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</si>
  <si>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</si>
  <si>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</si>
  <si>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</si>
  <si>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</si>
  <si>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</si>
  <si>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</si>
  <si>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</si>
  <si>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</si>
  <si>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</si>
  <si>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</si>
  <si>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</si>
  <si>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</si>
  <si>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</si>
  <si>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</si>
  <si>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</si>
  <si>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</si>
  <si>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</si>
  <si>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</si>
  <si>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</si>
  <si>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</si>
  <si>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</si>
  <si>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</si>
  <si>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</si>
  <si>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</si>
  <si>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</si>
  <si>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</si>
  <si>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</si>
  <si>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</si>
  <si>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</si>
  <si>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</si>
  <si>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</si>
  <si>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</si>
  <si>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</si>
  <si>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</si>
  <si>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</si>
  <si>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</si>
  <si>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</si>
  <si>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</si>
  <si>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</si>
  <si>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</si>
  <si>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</si>
  <si>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</si>
  <si>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</si>
  <si>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</si>
  <si>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</si>
  <si>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</si>
  <si>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</si>
  <si>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</si>
  <si>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</si>
  <si>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</si>
  <si>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</si>
  <si>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</si>
  <si>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</si>
  <si>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</si>
  <si>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</si>
  <si>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</si>
  <si>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</si>
  <si>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</si>
  <si>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</si>
  <si>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</si>
  <si>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</si>
  <si>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</si>
  <si>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</si>
  <si>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</si>
  <si>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</si>
  <si>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</si>
  <si>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</si>
  <si>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</si>
  <si>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</si>
  <si>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</si>
  <si>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</si>
  <si>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</si>
  <si>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</si>
  <si>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</si>
  <si>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</si>
  <si>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</si>
  <si>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</si>
  <si>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</si>
  <si>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</si>
  <si>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</si>
  <si>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</si>
  <si>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</si>
  <si>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</si>
  <si>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</si>
  <si>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</si>
  <si>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</si>
  <si>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</si>
  <si>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</si>
  <si>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</si>
  <si>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</si>
  <si>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</si>
  <si>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</si>
  <si>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</si>
  <si>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</si>
  <si>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</si>
  <si>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</si>
  <si>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</si>
  <si>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</si>
  <si>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</si>
  <si>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</si>
  <si>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</si>
  <si>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</si>
  <si>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</si>
  <si>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</si>
  <si>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</si>
  <si>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</si>
  <si>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</si>
  <si>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</si>
  <si>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</si>
  <si>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</si>
  <si>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</si>
  <si>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</si>
  <si>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</si>
  <si>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</si>
  <si>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</si>
  <si>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</si>
  <si>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</si>
  <si>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</si>
  <si>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</si>
  <si>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</si>
  <si>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</si>
  <si>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</si>
  <si>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</si>
  <si>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</si>
  <si>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</si>
  <si>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</si>
  <si>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</si>
  <si>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</si>
  <si>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</si>
  <si>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</si>
  <si>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</si>
  <si>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</si>
  <si>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</si>
  <si>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</si>
  <si>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</si>
  <si>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</si>
  <si>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</si>
  <si>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</si>
  <si>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</si>
  <si>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</si>
  <si>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</si>
  <si>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</si>
  <si>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</si>
  <si>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</si>
  <si>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</si>
  <si>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</si>
  <si>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</si>
  <si>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</si>
  <si>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</si>
  <si>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</si>
  <si>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</si>
  <si>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</si>
  <si>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</si>
  <si>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</si>
  <si>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</si>
  <si>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</si>
  <si>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</si>
  <si>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</si>
  <si>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</si>
  <si>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</si>
  <si>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</si>
  <si>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</si>
  <si>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</si>
  <si>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</si>
  <si>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</si>
  <si>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</si>
  <si>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</si>
  <si>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</si>
  <si>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</si>
  <si>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</si>
  <si>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</si>
  <si>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</si>
  <si>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</si>
  <si>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</si>
  <si>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</si>
  <si>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</si>
  <si>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</si>
  <si>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</si>
  <si>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</si>
  <si>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</si>
  <si>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</si>
  <si>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</si>
  <si>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</si>
  <si>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</si>
  <si>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</si>
  <si>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</si>
  <si>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</si>
  <si>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</si>
  <si>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</si>
  <si>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</si>
  <si>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</si>
  <si>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</si>
  <si>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</si>
  <si>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</si>
  <si>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</si>
  <si>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</si>
  <si>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</si>
  <si>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</si>
  <si>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</si>
  <si>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</si>
  <si>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</si>
  <si>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</si>
  <si>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</si>
  <si>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</si>
  <si>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</si>
  <si>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</si>
  <si>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</si>
  <si>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</si>
  <si>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</si>
  <si>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</si>
  <si>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</si>
  <si>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</si>
  <si>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</si>
  <si>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</si>
  <si>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</si>
  <si>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</si>
  <si>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</si>
  <si>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</si>
  <si>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</si>
  <si>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</si>
  <si>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</si>
  <si>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</si>
  <si>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</si>
  <si>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</si>
  <si>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</si>
  <si>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</si>
  <si>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</si>
  <si>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</si>
  <si>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</si>
  <si>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</si>
  <si>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</si>
  <si>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</si>
  <si>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</si>
  <si>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</si>
  <si>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</si>
  <si>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</si>
  <si>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</si>
  <si>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</si>
  <si>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</si>
  <si>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</si>
  <si>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</si>
  <si>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</si>
  <si>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</si>
  <si>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</si>
  <si>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</si>
  <si>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</si>
  <si>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</si>
  <si>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</si>
  <si>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</si>
  <si>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</si>
  <si>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</si>
  <si>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</si>
  <si>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</si>
  <si>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</si>
  <si>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</si>
  <si>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</si>
  <si>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</si>
  <si>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</si>
  <si>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</si>
  <si>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</si>
  <si>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</si>
  <si>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</si>
  <si>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</si>
  <si>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</si>
  <si>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</si>
  <si>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</si>
  <si>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</si>
  <si>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</si>
  <si>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</si>
  <si>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</si>
  <si>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</si>
  <si>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</si>
  <si>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</si>
  <si>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</si>
  <si>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</si>
  <si>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</si>
  <si>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</si>
  <si>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</si>
  <si>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</si>
  <si>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</si>
  <si>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</si>
  <si>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</si>
  <si>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</si>
  <si>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</si>
  <si>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</si>
  <si>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</si>
  <si>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</si>
  <si>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</si>
  <si>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</si>
  <si>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</si>
  <si>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</si>
  <si>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</si>
  <si>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</si>
  <si>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</si>
  <si>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</si>
  <si>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</si>
  <si>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</si>
  <si>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</si>
  <si>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</si>
  <si>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</si>
  <si>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</si>
  <si>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</si>
  <si>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</si>
  <si>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</si>
  <si>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</si>
  <si>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</si>
  <si>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</si>
  <si>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</si>
  <si>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</si>
  <si>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</si>
  <si>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</si>
  <si>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</si>
  <si>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</si>
  <si>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</si>
  <si>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</si>
  <si>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</si>
  <si>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</si>
  <si>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</si>
  <si>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</si>
  <si>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</si>
  <si>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</si>
  <si>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</si>
  <si>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</si>
  <si>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</si>
  <si>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</si>
  <si>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</si>
  <si>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</si>
  <si>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</si>
  <si>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</si>
  <si>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</si>
  <si>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</si>
  <si>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</si>
  <si>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</si>
  <si>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</si>
  <si>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</si>
  <si>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</si>
  <si>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</si>
  <si>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</si>
  <si>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</si>
  <si>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</si>
  <si>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</si>
  <si>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</si>
  <si>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</si>
  <si>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</si>
  <si>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</si>
  <si>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</si>
  <si>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</si>
  <si>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</si>
  <si>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</si>
  <si>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</si>
  <si>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</si>
  <si>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</si>
  <si>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</si>
  <si>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</si>
  <si>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</si>
  <si>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</si>
  <si>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</si>
  <si>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</si>
  <si>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</si>
  <si>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</si>
  <si>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</si>
  <si>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</si>
  <si>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</si>
  <si>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</si>
  <si>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</si>
  <si>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</si>
  <si>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</si>
  <si>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</si>
  <si>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</si>
  <si>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</si>
  <si>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</si>
  <si>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</si>
  <si>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</si>
  <si>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</si>
  <si>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</si>
  <si>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</si>
  <si>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</si>
  <si>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</si>
  <si>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</si>
  <si>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</si>
  <si>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</si>
  <si>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</si>
  <si>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</si>
  <si>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</si>
  <si>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</si>
  <si>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</si>
  <si>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</si>
  <si>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</si>
  <si>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</si>
  <si>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</si>
  <si>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</si>
  <si>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</si>
  <si>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</si>
  <si>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</si>
  <si>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</si>
  <si>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</si>
  <si>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</si>
  <si>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</si>
  <si>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</si>
  <si>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</si>
  <si>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</si>
  <si>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</si>
  <si>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</si>
  <si>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</si>
  <si>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</si>
  <si>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</si>
  <si>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</si>
  <si>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</si>
  <si>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</si>
  <si>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</si>
  <si>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</si>
  <si>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</si>
  <si>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</si>
  <si>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</si>
  <si>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</si>
  <si>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</si>
  <si>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</si>
  <si>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</si>
  <si>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</si>
  <si>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</si>
  <si>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</si>
  <si>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</si>
  <si>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</si>
  <si>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</si>
  <si>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</si>
  <si>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</si>
  <si>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</si>
  <si>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</si>
  <si>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</si>
  <si>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</si>
  <si>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</si>
  <si>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</si>
  <si>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</si>
  <si>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</si>
  <si>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</si>
  <si>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</si>
  <si>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</si>
  <si>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</si>
  <si>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</si>
  <si>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</si>
  <si>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</si>
  <si>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</si>
  <si>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</si>
  <si>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</si>
  <si>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</si>
  <si>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</si>
  <si>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</si>
  <si>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</si>
  <si>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</si>
  <si>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</si>
  <si>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</si>
  <si>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</si>
  <si>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</si>
  <si>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</si>
  <si>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</si>
  <si>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</si>
  <si>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</si>
  <si>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</si>
  <si>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</si>
  <si>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</si>
  <si>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</si>
  <si>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</si>
  <si>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</si>
  <si>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</si>
  <si>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</si>
  <si>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</si>
  <si>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</si>
  <si>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</si>
  <si>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</si>
  <si>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</si>
  <si>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</si>
  <si>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</si>
  <si>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</si>
  <si>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</si>
  <si>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</si>
  <si>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</si>
  <si>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</si>
  <si>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</si>
  <si>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</si>
  <si>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</si>
  <si>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</si>
  <si>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</si>
  <si>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</si>
  <si>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</si>
  <si>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</si>
  <si>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</si>
  <si>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</si>
  <si>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</si>
  <si>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</si>
  <si>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</si>
  <si>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</si>
  <si>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</si>
  <si>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</si>
  <si>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</si>
  <si>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</si>
  <si>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</si>
  <si>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</si>
  <si>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</si>
  <si>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</si>
  <si>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</si>
  <si>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</si>
  <si>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</si>
  <si>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</si>
  <si>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</si>
  <si>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</si>
  <si>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</si>
  <si>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</si>
  <si>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</si>
  <si>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</si>
  <si>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</si>
  <si>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</si>
  <si>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</si>
  <si>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</si>
  <si>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</si>
  <si>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</si>
  <si>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</si>
  <si>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</si>
  <si>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</si>
  <si>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</si>
  <si>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</si>
  <si>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</si>
  <si>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</si>
  <si>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</si>
  <si>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</si>
  <si>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</si>
  <si>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</si>
  <si>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</si>
  <si>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</si>
  <si>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</si>
  <si>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</si>
  <si>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</si>
  <si>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</si>
  <si>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</si>
  <si>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</si>
  <si>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</si>
  <si>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</si>
  <si>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</si>
  <si>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</si>
  <si>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</si>
  <si>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</si>
  <si>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</si>
  <si>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</si>
  <si>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</si>
  <si>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</si>
  <si>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</si>
  <si>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</si>
  <si>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</si>
  <si>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</si>
  <si>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</si>
  <si>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</si>
  <si>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</si>
  <si>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</si>
  <si>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</si>
  <si>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</si>
  <si>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</si>
  <si>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</si>
  <si>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</si>
  <si>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</si>
  <si>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</si>
  <si>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</si>
  <si>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</si>
  <si>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</si>
  <si>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</si>
  <si>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</si>
  <si>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</si>
  <si>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</si>
  <si>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</si>
  <si>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</si>
  <si>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</si>
  <si>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</si>
  <si>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</si>
  <si>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</si>
  <si>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</si>
  <si>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</si>
  <si>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</si>
  <si>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</si>
  <si>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</si>
  <si>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</si>
  <si>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</si>
  <si>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</si>
  <si>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</si>
  <si>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</si>
  <si>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</si>
  <si>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</si>
  <si>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</si>
  <si>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</si>
  <si>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</si>
  <si>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</si>
  <si>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</si>
  <si>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</si>
  <si>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</si>
  <si>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</si>
  <si>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</si>
  <si>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</si>
  <si>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</si>
  <si>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</si>
  <si>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</si>
  <si>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</si>
  <si>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</si>
  <si>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</si>
  <si>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</si>
  <si>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</si>
  <si>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</si>
  <si>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</si>
  <si>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</si>
  <si>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</si>
  <si>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</si>
  <si>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</si>
  <si>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</si>
  <si>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</si>
  <si>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</si>
  <si>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</si>
  <si>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</si>
  <si>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</si>
  <si>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</si>
  <si>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</si>
  <si>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</si>
  <si>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</si>
  <si>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</si>
  <si>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</si>
  <si>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</si>
  <si>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</si>
  <si>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</si>
  <si>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</si>
  <si>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</si>
  <si>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</si>
  <si>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</si>
  <si>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</si>
  <si>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</si>
  <si>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</si>
  <si>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</si>
  <si>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</si>
  <si>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</si>
  <si>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</si>
  <si>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</si>
  <si>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</si>
  <si>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</si>
  <si>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</si>
  <si>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</si>
  <si>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</si>
  <si>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</si>
  <si>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</si>
  <si>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</si>
  <si>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</si>
  <si>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</si>
  <si>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</si>
  <si>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</si>
  <si>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</si>
  <si>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</si>
  <si>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</si>
  <si>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</si>
  <si>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</si>
  <si>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</si>
  <si>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</si>
  <si>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</si>
  <si>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</si>
  <si>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</si>
  <si>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</si>
  <si>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</si>
  <si>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</si>
  <si>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</si>
  <si>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</si>
  <si>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</si>
  <si>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</si>
  <si>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</si>
  <si>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</si>
  <si>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</si>
  <si>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</si>
  <si>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</si>
  <si>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</si>
  <si>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</si>
  <si>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</si>
  <si>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</si>
  <si>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</si>
  <si>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</si>
  <si>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</si>
  <si>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</si>
  <si>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</si>
  <si>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</si>
  <si>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</si>
  <si>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</si>
  <si>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</si>
  <si>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</si>
  <si>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</si>
  <si>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</si>
  <si>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</si>
  <si>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</si>
  <si>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</si>
  <si>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</si>
  <si>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</si>
  <si>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</si>
  <si>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</si>
  <si>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</si>
  <si>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</si>
  <si>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</si>
  <si>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</si>
  <si>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</si>
  <si>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</si>
  <si>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</si>
  <si>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</si>
  <si>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</si>
  <si>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</si>
  <si>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</si>
  <si>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</si>
  <si>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</si>
  <si>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</si>
  <si>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</si>
  <si>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</si>
  <si>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</si>
  <si>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</si>
  <si>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</si>
  <si>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</si>
  <si>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</si>
  <si>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</si>
  <si>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</si>
  <si>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</si>
  <si>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</si>
  <si>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</si>
  <si>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</si>
  <si>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</si>
  <si>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</si>
  <si>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</si>
  <si>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</si>
  <si>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</si>
  <si>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</si>
  <si>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</si>
  <si>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</si>
  <si>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</si>
  <si>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</si>
  <si>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</si>
  <si>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</si>
  <si>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</si>
  <si>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</si>
  <si>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</si>
  <si>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</si>
  <si>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</si>
  <si>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</si>
  <si>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</si>
  <si>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</si>
  <si>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</si>
  <si>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</si>
  <si>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</si>
  <si>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</si>
  <si>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</si>
  <si>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</si>
  <si>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</si>
  <si>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</si>
  <si>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</si>
  <si>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</si>
  <si>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</si>
  <si>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</si>
  <si>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</si>
  <si>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</si>
  <si>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</si>
  <si>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</si>
  <si>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</si>
  <si>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</si>
  <si>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</si>
  <si>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</si>
  <si>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</si>
  <si>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</si>
  <si>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</si>
  <si>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</si>
  <si>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</si>
  <si>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</si>
  <si>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</si>
  <si>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</si>
  <si>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</si>
  <si>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</si>
  <si>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</si>
  <si>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</si>
  <si>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</si>
  <si>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</si>
  <si>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</si>
  <si>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</si>
  <si>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</si>
  <si>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</si>
  <si>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</si>
  <si>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</si>
  <si>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</si>
  <si>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</si>
  <si>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</si>
  <si>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</si>
  <si>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</si>
  <si>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</si>
  <si>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</si>
  <si>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</si>
  <si>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</si>
  <si>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</si>
  <si>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</si>
  <si>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</si>
  <si>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</si>
  <si>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</si>
  <si>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</si>
  <si>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</si>
  <si>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</si>
  <si>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</si>
  <si>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</si>
  <si>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</si>
  <si>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</si>
  <si>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</si>
  <si>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</si>
  <si>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</si>
  <si>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</si>
  <si>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</si>
  <si>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</si>
  <si>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</si>
  <si>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</si>
  <si>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</si>
  <si>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</si>
  <si>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</si>
  <si>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</si>
  <si>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</si>
  <si>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</si>
  <si>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</si>
  <si>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</si>
  <si>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</si>
  <si>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</si>
  <si>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</si>
  <si>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</si>
  <si>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</si>
  <si>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</si>
  <si>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</si>
  <si>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</si>
  <si>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</si>
  <si>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</si>
  <si>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</si>
  <si>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</si>
  <si>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</si>
  <si>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</si>
  <si>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</si>
  <si>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</si>
  <si>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</si>
  <si>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</si>
  <si>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</si>
  <si>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</si>
  <si>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</si>
  <si>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</si>
  <si>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</si>
  <si>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</si>
  <si>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</si>
  <si>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</si>
  <si>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</si>
  <si>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</si>
  <si>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</si>
  <si>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</si>
  <si>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</si>
  <si>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</si>
  <si>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</si>
  <si>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</si>
  <si>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</si>
  <si>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</si>
  <si>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</si>
  <si>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</si>
  <si>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</si>
  <si>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</si>
  <si>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</si>
  <si>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</si>
  <si>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</si>
  <si>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</si>
  <si>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</si>
  <si>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</si>
  <si>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</si>
  <si>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</si>
  <si>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</si>
  <si>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</si>
  <si>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</si>
  <si>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</si>
  <si>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</si>
  <si>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</si>
  <si>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</si>
  <si>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</si>
  <si>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</si>
  <si>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</si>
  <si>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</si>
  <si>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</si>
  <si>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</si>
  <si>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</si>
  <si>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</si>
  <si>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</si>
  <si>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</si>
  <si>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</si>
  <si>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</si>
  <si>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</si>
  <si>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</si>
  <si>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</si>
  <si>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</si>
  <si>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</si>
  <si>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</si>
  <si>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</si>
  <si>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</si>
  <si>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</si>
  <si>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</si>
  <si>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</si>
  <si>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</si>
  <si>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</si>
  <si>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</si>
  <si>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</si>
  <si>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</si>
  <si>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</si>
  <si>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</si>
  <si>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</si>
  <si>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</si>
  <si>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</si>
  <si>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</si>
  <si>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</si>
  <si>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</si>
  <si>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</si>
  <si>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</si>
  <si>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</si>
  <si>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</si>
  <si>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</si>
  <si>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</si>
  <si>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</si>
  <si>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</si>
  <si>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</si>
  <si>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</si>
  <si>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</si>
  <si>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</si>
  <si>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</si>
  <si>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</si>
  <si>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</si>
  <si>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</si>
  <si>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</si>
  <si>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</si>
  <si>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</si>
  <si>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</si>
  <si>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</si>
  <si>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</si>
  <si>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</si>
  <si>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</si>
  <si>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</si>
  <si>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</si>
  <si>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</si>
  <si>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</si>
  <si>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</si>
  <si>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</si>
  <si>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</si>
  <si>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</si>
  <si>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</si>
  <si>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</si>
  <si>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</si>
  <si>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</si>
  <si>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</si>
  <si>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</si>
  <si>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</si>
  <si>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</si>
  <si>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</si>
  <si>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</si>
  <si>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</si>
  <si>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</si>
  <si>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</si>
  <si>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</si>
  <si>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</si>
  <si>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</si>
  <si>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</si>
  <si>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</si>
  <si>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</si>
  <si>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</si>
  <si>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</si>
  <si>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</si>
  <si>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</si>
  <si>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</si>
  <si>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</si>
  <si>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</si>
  <si>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</si>
  <si>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</si>
  <si>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</si>
  <si>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</si>
  <si>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</si>
  <si>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</si>
  <si>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</si>
  <si>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</si>
  <si>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</si>
  <si>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</si>
  <si>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</si>
  <si>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</si>
  <si>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</si>
  <si>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</si>
  <si>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</si>
  <si>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</si>
  <si>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</si>
  <si>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</si>
  <si>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</si>
  <si>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</si>
  <si>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</si>
  <si>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</si>
  <si>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</si>
  <si>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</si>
  <si>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</si>
  <si>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</si>
  <si>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</si>
  <si>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</si>
  <si>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</si>
  <si>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</si>
  <si>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</si>
  <si>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</si>
  <si>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</si>
  <si>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</si>
  <si>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</si>
  <si>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</si>
  <si>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</si>
  <si>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</si>
  <si>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</si>
  <si>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</si>
  <si>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</si>
  <si>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</si>
  <si>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</si>
  <si>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</si>
  <si>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</si>
  <si>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</si>
  <si>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</si>
  <si>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</si>
  <si>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</si>
  <si>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</si>
  <si>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</si>
  <si>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</si>
  <si>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</si>
  <si>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</si>
  <si>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</si>
  <si>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</si>
  <si>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</si>
  <si>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</si>
  <si>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</si>
  <si>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</si>
  <si>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</si>
  <si>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</si>
  <si>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</si>
  <si>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</si>
  <si>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</si>
  <si>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</si>
  <si>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</si>
  <si>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</si>
  <si>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</si>
  <si>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</si>
  <si>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</si>
  <si>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</si>
  <si>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</si>
  <si>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</si>
  <si>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</si>
  <si>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</si>
  <si>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</si>
  <si>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</si>
  <si>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</si>
  <si>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</si>
  <si>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</si>
  <si>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</si>
  <si>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</si>
  <si>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</si>
  <si>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</si>
  <si>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</si>
  <si>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</si>
  <si>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</si>
  <si>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</si>
  <si>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</si>
  <si>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</si>
  <si>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</si>
  <si>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</si>
  <si>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</si>
  <si>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</si>
  <si>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</si>
  <si>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</si>
  <si>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</si>
  <si>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</si>
  <si>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</si>
  <si>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</si>
  <si>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</si>
  <si>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</si>
  <si>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</si>
  <si>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</si>
  <si>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</si>
  <si>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</si>
  <si>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</si>
  <si>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</si>
  <si>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</si>
  <si>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</si>
  <si>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</si>
  <si>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</si>
  <si>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</si>
  <si>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</si>
  <si>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</si>
  <si>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</si>
  <si>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</si>
  <si>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</si>
  <si>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</si>
  <si>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</si>
  <si>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</si>
  <si>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</si>
  <si>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</si>
  <si>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</si>
  <si>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</si>
  <si>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</si>
  <si>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</si>
  <si>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</si>
  <si>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</si>
  <si>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</si>
  <si>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</si>
  <si>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</si>
  <si>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</si>
  <si>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</si>
  <si>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</si>
  <si>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</si>
  <si>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</si>
  <si>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</si>
  <si>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</si>
  <si>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</si>
  <si>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</si>
  <si>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</si>
  <si>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</si>
  <si>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</si>
  <si>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</si>
  <si>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</si>
  <si>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</si>
  <si>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</si>
  <si>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</si>
  <si>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</si>
  <si>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</si>
  <si>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</si>
  <si>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</si>
  <si>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</si>
  <si>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</si>
  <si>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</si>
  <si>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</si>
  <si>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</si>
  <si>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</si>
  <si>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</si>
  <si>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</si>
  <si>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</si>
  <si>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</si>
  <si>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</si>
  <si>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</si>
  <si>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</si>
  <si>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</si>
  <si>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</si>
  <si>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</si>
  <si>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</si>
  <si>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</si>
  <si>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</si>
  <si>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</si>
  <si>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</si>
  <si>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</si>
  <si>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</si>
  <si>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</si>
  <si>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</si>
  <si>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</si>
  <si>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</si>
  <si>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</si>
  <si>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</si>
  <si>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</si>
  <si>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</si>
  <si>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</si>
  <si>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</si>
  <si>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</si>
  <si>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</si>
  <si>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</si>
  <si>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</si>
  <si>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</si>
  <si>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</si>
  <si>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</si>
  <si>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</si>
  <si>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</si>
  <si>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</si>
  <si>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</si>
  <si>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</si>
  <si>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</si>
  <si>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</si>
  <si>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</si>
  <si>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</si>
  <si>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</si>
  <si>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</si>
  <si>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</si>
  <si>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</si>
  <si>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</si>
  <si>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</si>
  <si>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</si>
  <si>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</si>
  <si>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</si>
  <si>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</si>
  <si>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</si>
  <si>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</si>
  <si>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</si>
  <si>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</si>
  <si>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</si>
  <si>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</si>
  <si>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</si>
  <si>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</si>
  <si>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</si>
  <si>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</si>
  <si>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</si>
  <si>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</si>
  <si>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</si>
  <si>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</si>
  <si>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</si>
  <si>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</si>
  <si>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</si>
  <si>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</si>
  <si>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</si>
  <si>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</si>
  <si>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</si>
  <si>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</si>
  <si>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</si>
  <si>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</si>
  <si>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</si>
  <si>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</si>
  <si>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</si>
  <si>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</si>
  <si>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</si>
  <si>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</si>
  <si>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</si>
  <si>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</si>
  <si>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</si>
  <si>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</si>
  <si>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</si>
  <si>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</si>
  <si>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</si>
  <si>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</si>
  <si>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</si>
  <si>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</si>
  <si>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</si>
  <si>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</si>
  <si>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</si>
  <si>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</si>
  <si>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</si>
  <si>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</si>
  <si>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</si>
  <si>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</si>
  <si>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</si>
  <si>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</si>
  <si>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</si>
  <si>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</si>
  <si>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</si>
  <si>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</si>
  <si>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</si>
  <si>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</si>
  <si>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</si>
  <si>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</si>
  <si>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</si>
  <si>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</si>
  <si>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</si>
  <si>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</si>
  <si>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</si>
  <si>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</si>
  <si>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</si>
  <si>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</si>
  <si>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</si>
  <si>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</si>
  <si>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</si>
  <si>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</si>
  <si>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</si>
  <si>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</si>
  <si>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</si>
  <si>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</si>
  <si>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</si>
  <si>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</si>
  <si>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</si>
  <si>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</si>
  <si>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</si>
  <si>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</si>
  <si>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</si>
  <si>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</si>
  <si>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</si>
  <si>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</si>
  <si>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</si>
  <si>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</si>
  <si>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</si>
  <si>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</si>
  <si>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</si>
  <si>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</si>
  <si>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</si>
  <si>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</si>
  <si>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</si>
  <si>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</si>
  <si>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</si>
  <si>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</si>
  <si>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</si>
  <si>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</si>
  <si>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</si>
  <si>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</si>
  <si>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</si>
  <si>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</si>
  <si>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</si>
  <si>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</si>
  <si>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</si>
  <si>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</si>
  <si>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</si>
  <si>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</si>
  <si>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</si>
  <si>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</si>
  <si>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</si>
  <si>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</si>
  <si>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</si>
  <si>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</si>
  <si>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</si>
  <si>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</si>
  <si>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</si>
  <si>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</si>
  <si>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</si>
  <si>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</si>
  <si>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</si>
  <si>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</si>
  <si>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</si>
  <si>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</si>
  <si>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</si>
  <si>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</si>
  <si>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</si>
  <si>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</si>
  <si>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</si>
  <si>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</si>
  <si>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</si>
  <si>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</si>
  <si>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</si>
  <si>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</si>
  <si>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</si>
  <si>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</si>
  <si>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</si>
  <si>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</si>
  <si>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</si>
  <si>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</si>
  <si>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</si>
  <si>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</si>
  <si>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</si>
  <si>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</si>
  <si>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</si>
  <si>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</si>
  <si>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</si>
  <si>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</si>
  <si>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</si>
  <si>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</si>
  <si>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</si>
  <si>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</si>
  <si>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</si>
  <si>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</si>
  <si>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</si>
  <si>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</si>
  <si>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</si>
  <si>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</si>
  <si>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</si>
  <si>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</si>
  <si>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</si>
  <si>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</si>
  <si>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</si>
  <si>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</si>
  <si>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</si>
  <si>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</si>
  <si>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</si>
  <si>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</si>
  <si>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</si>
  <si>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</si>
  <si>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</si>
  <si>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</si>
  <si>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</si>
  <si>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</si>
  <si>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</si>
  <si>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</si>
  <si>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</si>
  <si>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</si>
  <si>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</si>
  <si>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</si>
  <si>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</si>
  <si>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</si>
  <si>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</si>
  <si>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</si>
  <si>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</si>
  <si>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</si>
  <si>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</si>
  <si>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</si>
  <si>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</si>
  <si>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</si>
  <si>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</si>
  <si>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</si>
  <si>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</si>
  <si>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</si>
  <si>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</si>
  <si>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</si>
  <si>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</si>
  <si>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</si>
  <si>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</si>
  <si>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</si>
  <si>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</si>
  <si>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</si>
  <si>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</si>
  <si>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</si>
  <si>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</si>
  <si>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</si>
  <si>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</si>
  <si>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</si>
  <si>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</si>
  <si>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</si>
  <si>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</si>
  <si>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</si>
  <si>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</si>
  <si>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</si>
  <si>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</si>
  <si>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</si>
  <si>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</si>
  <si>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</si>
  <si>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</si>
  <si>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</si>
  <si>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</si>
  <si>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</si>
  <si>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</si>
  <si>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</si>
  <si>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</si>
  <si>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</si>
  <si>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</si>
  <si>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</si>
  <si>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</si>
  <si>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</si>
  <si>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</si>
  <si>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</si>
  <si>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</si>
  <si>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</si>
  <si>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</si>
  <si>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</si>
  <si>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</si>
  <si>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</si>
  <si>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</si>
  <si>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</si>
  <si>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</si>
  <si>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</si>
  <si>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</si>
  <si>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</si>
  <si>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</si>
  <si>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</si>
  <si>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</si>
  <si>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</si>
  <si>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</si>
  <si>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</si>
  <si>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</si>
  <si>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</si>
  <si>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</si>
  <si>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</si>
  <si>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</si>
  <si>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</si>
  <si>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</si>
  <si>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</si>
  <si>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</si>
  <si>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</si>
  <si>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</si>
  <si>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</si>
  <si>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</si>
  <si>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</si>
  <si>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</si>
  <si>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</si>
  <si>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</si>
  <si>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</si>
  <si>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</si>
  <si>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</si>
  <si>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</si>
  <si>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</si>
  <si>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</si>
  <si>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</si>
  <si>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</si>
  <si>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</si>
  <si>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</si>
  <si>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</si>
  <si>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</si>
  <si>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</si>
  <si>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</si>
  <si>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</si>
  <si>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</si>
  <si>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</si>
  <si>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</si>
  <si>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</si>
  <si>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</si>
  <si>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</si>
  <si>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</si>
  <si>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</si>
  <si>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</si>
  <si>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</si>
  <si>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</si>
  <si>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</si>
  <si>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</si>
  <si>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</si>
  <si>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</si>
  <si>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</si>
  <si>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</si>
  <si>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</si>
  <si>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</si>
  <si>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</si>
  <si>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</si>
  <si>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</si>
  <si>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</si>
  <si>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</si>
  <si>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</si>
  <si>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</si>
  <si>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</si>
  <si>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</si>
  <si>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</si>
  <si>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</si>
  <si>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</si>
  <si>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</si>
  <si>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</si>
  <si>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</si>
  <si>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</si>
  <si>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</si>
  <si>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</si>
  <si>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</si>
  <si>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</si>
  <si>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</si>
  <si>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</si>
  <si>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</si>
  <si>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</si>
  <si>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</si>
  <si>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</si>
  <si>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</si>
  <si>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</si>
  <si>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</si>
  <si>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</si>
  <si>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</si>
  <si>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</si>
  <si>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</si>
  <si>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</si>
  <si>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</si>
  <si>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</si>
  <si>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</si>
  <si>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</si>
  <si>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</si>
  <si>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</si>
  <si>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</si>
  <si>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</si>
  <si>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</si>
  <si>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</si>
  <si>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</si>
  <si>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</si>
  <si>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</si>
  <si>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</si>
  <si>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</si>
  <si>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</si>
  <si>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</si>
  <si>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</si>
  <si>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</si>
  <si>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</si>
  <si>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</si>
  <si>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</si>
  <si>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</si>
  <si>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</si>
  <si>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</si>
  <si>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</si>
  <si>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</si>
  <si>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</si>
  <si>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</si>
  <si>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</si>
  <si>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</si>
  <si>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</si>
  <si>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</si>
  <si>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</si>
  <si>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</si>
  <si>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</si>
  <si>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</si>
  <si>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</si>
  <si>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</si>
  <si>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</si>
  <si>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</si>
  <si>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</si>
  <si>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</si>
  <si>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</si>
  <si>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</si>
  <si>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</si>
  <si>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</si>
  <si>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</si>
  <si>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</si>
  <si>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</si>
  <si>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</si>
  <si>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</si>
  <si>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</si>
  <si>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</si>
  <si>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</si>
  <si>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</si>
  <si>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</si>
  <si>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</si>
  <si>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</si>
  <si>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</si>
  <si>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</si>
  <si>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</si>
  <si>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</si>
  <si>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</si>
  <si>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</si>
  <si>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</si>
  <si>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</si>
  <si>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</si>
  <si>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</si>
  <si>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</si>
  <si>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</si>
  <si>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</si>
  <si>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</si>
  <si>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</si>
  <si>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</si>
  <si>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</si>
  <si>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</si>
  <si>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</si>
  <si>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</si>
  <si>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</si>
  <si>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</si>
  <si>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</si>
  <si>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</si>
  <si>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</si>
  <si>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</si>
  <si>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</si>
  <si>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</si>
  <si>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</si>
  <si>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</si>
  <si>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</si>
  <si>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</si>
  <si>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</si>
  <si>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</si>
  <si>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</si>
  <si>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</si>
  <si>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</si>
  <si>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</si>
  <si>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</si>
  <si>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</si>
  <si>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</si>
  <si>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</si>
  <si>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</si>
  <si>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</si>
  <si>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</si>
  <si>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</si>
  <si>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</si>
  <si>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</si>
  <si>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</si>
  <si>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</si>
  <si>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</si>
  <si>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</si>
  <si>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</si>
  <si>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</si>
  <si>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</si>
  <si>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</si>
  <si>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</si>
  <si>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</si>
  <si>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</si>
  <si>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</si>
  <si>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</si>
  <si>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</si>
  <si>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</si>
  <si>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</si>
  <si>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</si>
  <si>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</si>
  <si>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</si>
  <si>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</si>
  <si>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</si>
  <si>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</si>
  <si>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</si>
  <si>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</si>
  <si>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</si>
  <si>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</si>
  <si>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</si>
  <si>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</si>
  <si>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</si>
  <si>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</si>
  <si>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</si>
  <si>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</si>
  <si>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</si>
  <si>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</si>
  <si>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</si>
  <si>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</si>
  <si>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</si>
  <si>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</si>
  <si>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</si>
  <si>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</si>
  <si>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</si>
  <si>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</si>
  <si>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</si>
  <si>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</si>
  <si>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</si>
  <si>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</si>
  <si>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</si>
  <si>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</si>
  <si>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</si>
  <si>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</si>
  <si>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</si>
  <si>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</si>
  <si>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</si>
  <si>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</si>
  <si>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</si>
  <si>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</si>
  <si>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</si>
  <si>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</si>
  <si>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</si>
  <si>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</si>
  <si>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</si>
  <si>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</si>
  <si>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</si>
  <si>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</si>
  <si>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</si>
  <si>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</si>
  <si>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</si>
  <si>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</si>
  <si>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</si>
  <si>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</si>
  <si>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</si>
  <si>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</si>
  <si>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</si>
  <si>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</si>
  <si>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</si>
  <si>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</si>
  <si>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</si>
  <si>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</si>
  <si>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</si>
  <si>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</si>
  <si>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</si>
  <si>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</si>
  <si>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</si>
  <si>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</si>
  <si>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</si>
  <si>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</si>
  <si>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</si>
  <si>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</si>
  <si>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</si>
  <si>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</si>
  <si>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</si>
  <si>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</si>
  <si>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</si>
  <si>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</si>
  <si>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</si>
  <si>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</si>
  <si>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</si>
  <si>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</si>
  <si>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</si>
  <si>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</si>
  <si>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</si>
  <si>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</si>
  <si>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</si>
  <si>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</si>
  <si>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</si>
  <si>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</si>
  <si>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</si>
  <si>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</si>
  <si>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</si>
  <si>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</si>
  <si>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</si>
  <si>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</si>
  <si>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</si>
  <si>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</si>
  <si>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</si>
  <si>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</si>
  <si>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</si>
  <si>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</si>
  <si>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</si>
  <si>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</si>
  <si>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</si>
  <si>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</si>
  <si>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</si>
  <si>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</si>
  <si>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</si>
  <si>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</si>
  <si>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</si>
  <si>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</si>
  <si>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</si>
  <si>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</si>
  <si>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</si>
  <si>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</si>
  <si>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</si>
  <si>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</si>
  <si>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</si>
  <si>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</si>
  <si>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</si>
  <si>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</si>
  <si>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</si>
  <si>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</si>
  <si>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</si>
  <si>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</si>
  <si>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</si>
  <si>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</si>
  <si>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</si>
  <si>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</si>
  <si>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</si>
  <si>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</si>
  <si>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</si>
  <si>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</si>
  <si>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</si>
  <si>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</si>
  <si>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</si>
  <si>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</si>
  <si>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</si>
  <si>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</si>
  <si>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</si>
  <si>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</si>
  <si>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</si>
  <si>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</si>
  <si>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</si>
  <si>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</si>
  <si>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</si>
  <si>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</si>
  <si>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</si>
  <si>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</si>
  <si>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</si>
  <si>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</si>
  <si>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</si>
  <si>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</si>
  <si>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</si>
  <si>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</si>
  <si>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</si>
  <si>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</si>
  <si>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</si>
  <si>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</si>
  <si>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</si>
  <si>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</si>
  <si>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</si>
  <si>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</si>
  <si>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</si>
  <si>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</si>
  <si>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</si>
  <si>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</si>
  <si>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</si>
  <si>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</si>
  <si>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</si>
  <si>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</si>
  <si>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</si>
  <si>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</si>
  <si>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</si>
  <si>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</si>
  <si>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</si>
  <si>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</si>
  <si>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</si>
  <si>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</si>
  <si>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</si>
  <si>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</si>
  <si>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</si>
  <si>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</si>
  <si>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</si>
  <si>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</si>
  <si>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</si>
  <si>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</si>
  <si>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</si>
  <si>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</si>
  <si>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</si>
  <si>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</si>
  <si>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</si>
  <si>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</si>
  <si>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</si>
  <si>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</si>
  <si>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</si>
  <si>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</si>
  <si>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</si>
  <si>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</si>
  <si>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</si>
  <si>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</si>
  <si>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</si>
  <si>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</si>
  <si>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</si>
  <si>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</si>
  <si>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</si>
  <si>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</si>
  <si>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</si>
  <si>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</si>
  <si>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</si>
  <si>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</si>
  <si>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</si>
  <si>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</si>
  <si>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</si>
  <si>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</si>
  <si>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</si>
  <si>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</si>
  <si>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</si>
  <si>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</si>
  <si>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</si>
  <si>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</si>
  <si>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</si>
  <si>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</si>
  <si>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</si>
  <si>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</si>
  <si>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</si>
  <si>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</si>
  <si>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</si>
  <si>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</si>
  <si>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</si>
  <si>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</si>
  <si>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</si>
  <si>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</si>
  <si>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</si>
  <si>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</si>
  <si>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</si>
  <si>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</si>
  <si>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</si>
  <si>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</si>
  <si>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</si>
  <si>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</si>
  <si>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</si>
  <si>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</si>
  <si>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</si>
  <si>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</si>
  <si>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</si>
  <si>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</si>
  <si>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</si>
  <si>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</si>
  <si>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</si>
  <si>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</si>
  <si>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</si>
  <si>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</si>
  <si>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</si>
  <si>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</si>
  <si>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</si>
  <si>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</si>
  <si>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</si>
  <si>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</si>
  <si>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</si>
  <si>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</si>
  <si>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</si>
  <si>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</si>
  <si>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</si>
  <si>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</si>
  <si>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</si>
  <si>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</si>
  <si>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</si>
  <si>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</si>
  <si>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</si>
  <si>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</si>
  <si>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</si>
  <si>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</si>
  <si>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</si>
  <si>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</si>
  <si>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</si>
  <si>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</si>
  <si>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</si>
  <si>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</si>
  <si>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</si>
  <si>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</si>
  <si>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</si>
  <si>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</si>
  <si>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</si>
  <si>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</si>
  <si>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</si>
  <si>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</si>
  <si>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</si>
  <si>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</si>
  <si>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</si>
  <si>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</si>
  <si>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</si>
  <si>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</si>
  <si>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</si>
  <si>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</si>
  <si>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</si>
  <si>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</si>
  <si>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</si>
  <si>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</si>
  <si>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</si>
  <si>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</si>
  <si>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</si>
  <si>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</si>
  <si>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</si>
  <si>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</si>
  <si>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</si>
  <si>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</si>
  <si>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</si>
  <si>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</si>
  <si>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</si>
  <si>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</si>
  <si>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</si>
  <si>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</si>
  <si>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</si>
  <si>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</si>
  <si>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</si>
  <si>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</si>
  <si>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</si>
  <si>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</si>
  <si>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</si>
  <si>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</si>
  <si>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</si>
  <si>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</si>
  <si>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</si>
  <si>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</si>
  <si>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</si>
  <si>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</si>
  <si>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</si>
  <si>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</si>
  <si>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</si>
  <si>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</si>
  <si>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</si>
  <si>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</si>
  <si>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</si>
  <si>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</si>
  <si>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</si>
  <si>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</si>
  <si>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</si>
  <si>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</si>
  <si>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</si>
  <si>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</si>
  <si>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</si>
  <si>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</si>
  <si>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</si>
  <si>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</si>
  <si>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</si>
  <si>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</si>
  <si>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</si>
  <si>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</si>
  <si>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</si>
  <si>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</si>
  <si>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</si>
  <si>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</si>
  <si>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</si>
  <si>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</si>
  <si>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</si>
  <si>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</si>
  <si>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</si>
  <si>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</si>
  <si>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</si>
  <si>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</si>
  <si>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</si>
  <si>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</si>
  <si>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</si>
  <si>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</si>
  <si>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</si>
  <si>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</si>
  <si>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</si>
  <si>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</si>
  <si>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</si>
  <si>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</si>
  <si>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</si>
  <si>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</si>
  <si>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</si>
  <si>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</si>
  <si>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</si>
  <si>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</si>
  <si>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</si>
  <si>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</si>
  <si>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</si>
  <si>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</si>
  <si>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</si>
  <si>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</si>
  <si>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</si>
  <si>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</si>
  <si>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</si>
  <si>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</si>
  <si>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</si>
  <si>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</si>
  <si>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</si>
  <si>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</si>
  <si>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</si>
  <si>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</si>
  <si>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</si>
  <si>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</si>
  <si>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</si>
  <si>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</si>
  <si>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</si>
  <si>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</si>
  <si>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</si>
  <si>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</si>
  <si>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</si>
  <si>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</si>
  <si>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</si>
  <si>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</si>
  <si>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</si>
  <si>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</si>
  <si>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</si>
  <si>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</si>
  <si>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</si>
  <si>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</si>
  <si>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</si>
  <si>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</si>
  <si>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</si>
  <si>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</si>
  <si>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</si>
  <si>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</si>
  <si>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</si>
  <si>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</si>
  <si>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</si>
  <si>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</si>
  <si>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</si>
  <si>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</si>
  <si>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</si>
  <si>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</si>
  <si>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</si>
  <si>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</si>
  <si>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</si>
  <si>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</si>
  <si>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</si>
  <si>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</si>
  <si>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</si>
  <si>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</si>
  <si>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</si>
  <si>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</si>
  <si>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</si>
  <si>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</si>
  <si>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</si>
  <si>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</si>
  <si>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</si>
  <si>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</si>
  <si>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</si>
  <si>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</si>
  <si>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</si>
  <si>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</si>
  <si>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</si>
  <si>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</si>
  <si>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</si>
  <si>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</si>
  <si>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</si>
  <si>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</si>
  <si>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</si>
  <si>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</si>
  <si>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</si>
  <si>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</si>
  <si>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</si>
  <si>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</si>
  <si>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</si>
  <si>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</si>
  <si>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</si>
  <si>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</si>
  <si>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</si>
  <si>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</si>
  <si>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</si>
  <si>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</si>
  <si>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</si>
  <si>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</si>
  <si>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</si>
  <si>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</si>
  <si>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</si>
  <si>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</si>
  <si>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</si>
  <si>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</si>
  <si>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</si>
  <si>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</si>
  <si>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</si>
  <si>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</si>
  <si>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</si>
  <si>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</si>
  <si>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</si>
  <si>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</si>
  <si>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</si>
  <si>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</si>
  <si>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</si>
  <si>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</si>
  <si>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</si>
  <si>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</si>
  <si>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</si>
  <si>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</si>
  <si>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</si>
  <si>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</si>
  <si>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</si>
  <si>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</si>
  <si>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</si>
  <si>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</si>
  <si>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</si>
  <si>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</si>
  <si>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</si>
  <si>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</si>
  <si>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</si>
  <si>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</si>
  <si>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</si>
  <si>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</si>
  <si>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</si>
  <si>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</si>
  <si>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</si>
  <si>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</si>
  <si>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</si>
  <si>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</si>
  <si>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</si>
  <si>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</si>
  <si>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</si>
  <si>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</si>
  <si>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</si>
  <si>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</si>
  <si>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</si>
  <si>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</si>
  <si>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</si>
  <si>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</si>
  <si>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</si>
  <si>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</si>
  <si>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</si>
  <si>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</si>
  <si>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</si>
  <si>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</si>
  <si>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</si>
  <si>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</si>
  <si>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</si>
  <si>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</si>
  <si>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</si>
  <si>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</si>
  <si>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</si>
  <si>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</si>
  <si>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</si>
  <si>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</si>
  <si>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</si>
  <si>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</si>
  <si>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</si>
  <si>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</si>
  <si>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</si>
  <si>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</si>
  <si>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</si>
  <si>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</si>
  <si>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</si>
  <si>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</si>
  <si>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</si>
  <si>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</si>
  <si>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</si>
  <si>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</si>
  <si>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</si>
  <si>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</si>
  <si>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</si>
  <si>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</si>
  <si>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</si>
  <si>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</si>
  <si>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</si>
  <si>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</si>
  <si>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</si>
  <si>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</si>
  <si>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</si>
  <si>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</si>
  <si>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</si>
  <si>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</si>
  <si>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</si>
  <si>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</si>
  <si>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</si>
  <si>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</si>
  <si>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</si>
  <si>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</si>
  <si>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</si>
  <si>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</si>
  <si>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</si>
  <si>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</si>
  <si>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</si>
  <si>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</si>
  <si>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</si>
  <si>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</si>
  <si>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</si>
  <si>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</si>
  <si>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</si>
  <si>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</si>
  <si>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</si>
  <si>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</si>
  <si>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</si>
  <si>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</si>
  <si>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</si>
  <si>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</si>
  <si>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</si>
  <si>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</si>
  <si>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</si>
  <si>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</si>
  <si>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</si>
  <si>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</si>
  <si>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</si>
  <si>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</si>
  <si>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</si>
  <si>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</si>
  <si>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</si>
  <si>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</si>
  <si>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</si>
  <si>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</si>
  <si>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</si>
  <si>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</si>
  <si>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</si>
  <si>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</si>
  <si>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</si>
  <si>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</si>
  <si>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</si>
  <si>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</si>
  <si>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</si>
  <si>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</si>
  <si>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</si>
  <si>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</si>
  <si>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</si>
  <si>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</si>
  <si>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</si>
  <si>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</si>
  <si>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</si>
  <si>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</si>
  <si>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</si>
  <si>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</si>
  <si>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</si>
  <si>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</si>
  <si>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</si>
  <si>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</si>
  <si>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</si>
  <si>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</si>
  <si>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</si>
  <si>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</si>
  <si>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</si>
  <si>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</si>
  <si>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</si>
  <si>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</si>
  <si>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</si>
  <si>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</si>
  <si>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</si>
  <si>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</si>
  <si>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</si>
  <si>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</si>
  <si>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</si>
  <si>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</si>
  <si>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</si>
  <si>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</si>
  <si>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</si>
  <si>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</si>
  <si>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</si>
  <si>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</si>
  <si>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</si>
  <si>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</si>
  <si>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</si>
  <si>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</si>
  <si>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</si>
  <si>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</si>
  <si>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</si>
  <si>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</si>
  <si>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</si>
  <si>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</si>
  <si>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</si>
  <si>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</si>
  <si>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</si>
  <si>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</si>
  <si>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</si>
  <si>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</si>
  <si>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</si>
  <si>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</si>
  <si>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</si>
  <si>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</si>
  <si>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</si>
  <si>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</si>
  <si>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</si>
  <si>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</si>
  <si>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</si>
  <si>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</si>
  <si>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</si>
  <si>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</si>
  <si>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</si>
  <si>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</si>
  <si>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</si>
  <si>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</si>
  <si>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</si>
  <si>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</si>
  <si>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</si>
  <si>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</si>
  <si>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</si>
  <si>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</si>
  <si>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</si>
  <si>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</si>
  <si>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</si>
  <si>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</si>
  <si>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</si>
  <si>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</si>
  <si>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</si>
  <si>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</si>
  <si>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</si>
  <si>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</si>
  <si>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</si>
  <si>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</si>
  <si>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</si>
  <si>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</si>
  <si>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</si>
  <si>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</si>
  <si>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</si>
  <si>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</si>
  <si>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</si>
  <si>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</si>
  <si>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</si>
  <si>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</si>
  <si>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</si>
  <si>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</si>
  <si>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</si>
  <si>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</si>
  <si>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</si>
  <si>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</si>
  <si>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</si>
  <si>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</si>
  <si>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</si>
  <si>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</si>
  <si>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</si>
  <si>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</si>
  <si>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</si>
  <si>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</si>
  <si>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</si>
  <si>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</si>
  <si>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</si>
  <si>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</si>
  <si>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</si>
  <si>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</si>
  <si>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</si>
  <si>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</si>
  <si>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</si>
  <si>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</si>
  <si>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</si>
  <si>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</si>
  <si>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</si>
  <si>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</si>
  <si>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</si>
  <si>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</si>
  <si>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</si>
  <si>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</si>
  <si>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</si>
  <si>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</si>
  <si>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</si>
  <si>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</si>
  <si>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</si>
  <si>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</si>
  <si>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</si>
  <si>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</si>
  <si>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</si>
  <si>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</si>
  <si>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</si>
  <si>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</si>
  <si>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</si>
  <si>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</si>
  <si>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</si>
  <si>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</si>
  <si>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</si>
  <si>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</si>
  <si>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</si>
  <si>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</si>
  <si>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</si>
  <si>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</si>
  <si>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</si>
  <si>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</si>
  <si>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</si>
  <si>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</si>
  <si>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</si>
  <si>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</si>
  <si>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</si>
  <si>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</si>
  <si>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</si>
  <si>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</si>
  <si>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</si>
  <si>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</si>
  <si>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</si>
  <si>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</si>
  <si>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</si>
  <si>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</si>
  <si>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</si>
  <si>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</si>
  <si>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</si>
  <si>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</si>
  <si>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</si>
  <si>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</si>
  <si>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</si>
  <si>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</si>
  <si>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</si>
  <si>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</si>
  <si>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</si>
  <si>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</si>
  <si>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</si>
  <si>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</si>
  <si>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</si>
  <si>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</si>
  <si>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</si>
  <si>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</si>
  <si>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</si>
  <si>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</si>
  <si>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</si>
  <si>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</si>
  <si>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</si>
  <si>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</si>
  <si>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</si>
  <si>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</si>
  <si>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</si>
  <si>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</si>
  <si>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</si>
  <si>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</si>
  <si>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</si>
  <si>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</si>
  <si>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</si>
  <si>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</si>
  <si>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</si>
  <si>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</si>
  <si>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</si>
  <si>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</si>
  <si>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</si>
  <si>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</si>
  <si>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</si>
  <si>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</si>
  <si>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</si>
  <si>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</si>
  <si>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</si>
  <si>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</si>
  <si>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</si>
  <si>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</si>
  <si>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</si>
  <si>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</si>
  <si>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</si>
  <si>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</si>
  <si>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</si>
  <si>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</si>
  <si>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</si>
  <si>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</si>
  <si>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</si>
  <si>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</si>
  <si>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</si>
  <si>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</si>
  <si>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</si>
  <si>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</si>
  <si>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</si>
  <si>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</si>
  <si>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</si>
  <si>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</si>
  <si>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</si>
  <si>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</si>
  <si>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</si>
  <si>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</si>
  <si>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</si>
  <si>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</si>
  <si>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</si>
  <si>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</si>
  <si>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</si>
  <si>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</si>
  <si>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</si>
  <si>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</si>
  <si>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</si>
  <si>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</si>
  <si>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</si>
  <si>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</si>
  <si>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</si>
  <si>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</si>
  <si>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</si>
  <si>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</si>
  <si>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</si>
  <si>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</si>
  <si>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</si>
  <si>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</si>
  <si>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</si>
  <si>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</si>
  <si>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</si>
  <si>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</si>
  <si>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</si>
  <si>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</si>
  <si>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</si>
  <si>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</si>
  <si>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</si>
  <si>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</si>
  <si>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</si>
  <si>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</si>
  <si>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</si>
  <si>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</si>
  <si>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</si>
  <si>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</si>
  <si>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</si>
  <si>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</si>
  <si>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</si>
  <si>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</si>
  <si>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</si>
  <si>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</si>
  <si>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</si>
  <si>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</si>
  <si>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</si>
  <si>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</si>
  <si>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</si>
  <si>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</si>
  <si>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</si>
  <si>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</si>
  <si>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</si>
  <si>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</si>
  <si>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</si>
  <si>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</si>
  <si>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</si>
  <si>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</si>
  <si>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</si>
  <si>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</si>
  <si>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</si>
  <si>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</si>
  <si>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</si>
  <si>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</si>
  <si>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</si>
  <si>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</si>
  <si>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</si>
  <si>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</si>
  <si>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</si>
  <si>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</si>
  <si>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</si>
  <si>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</si>
  <si>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</si>
  <si>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</si>
  <si>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</si>
  <si>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</si>
  <si>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</si>
  <si>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</si>
  <si>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</si>
  <si>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</si>
  <si>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</si>
  <si>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</si>
  <si>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</si>
  <si>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</si>
  <si>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</si>
  <si>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</si>
  <si>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</si>
  <si>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</si>
  <si>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</si>
  <si>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</si>
  <si>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</si>
  <si>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</si>
  <si>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</si>
  <si>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</si>
  <si>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</si>
  <si>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</si>
  <si>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</si>
  <si>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</si>
  <si>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</si>
  <si>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</si>
  <si>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</si>
  <si>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</si>
  <si>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</si>
  <si>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</si>
  <si>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</si>
  <si>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</si>
  <si>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</si>
  <si>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</si>
  <si>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</si>
  <si>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</si>
  <si>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</si>
  <si>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</si>
  <si>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</si>
  <si>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</si>
  <si>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</si>
  <si>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</si>
  <si>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</si>
  <si>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</si>
  <si>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</si>
  <si>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</si>
  <si>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</si>
  <si>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</si>
  <si>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</si>
  <si>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</si>
  <si>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</si>
  <si>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</si>
  <si>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</si>
  <si>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</si>
  <si>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</si>
  <si>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</si>
  <si>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</si>
  <si>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</si>
  <si>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</si>
  <si>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</si>
  <si>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</si>
  <si>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</si>
  <si>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</si>
  <si>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</si>
  <si>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</si>
  <si>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</si>
  <si>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</si>
  <si>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</si>
  <si>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</si>
  <si>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</si>
  <si>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</si>
  <si>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</si>
  <si>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</si>
  <si>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</si>
  <si>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</si>
  <si>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</si>
  <si>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</si>
  <si>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</si>
  <si>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</si>
  <si>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</si>
  <si>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</si>
  <si>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</si>
  <si>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</si>
  <si>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</si>
  <si>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</si>
  <si>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</si>
  <si>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</si>
  <si>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</si>
  <si>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</si>
  <si>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</si>
  <si>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</si>
  <si>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</si>
  <si>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</si>
  <si>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</si>
  <si>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</si>
  <si>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</si>
  <si>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</si>
  <si>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</si>
  <si>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</si>
  <si>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</si>
  <si>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</si>
  <si>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</si>
  <si>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</si>
  <si>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</si>
  <si>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</si>
  <si>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</si>
  <si>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</si>
  <si>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</si>
  <si>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</si>
  <si>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</si>
  <si>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</si>
  <si>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</si>
  <si>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</si>
  <si>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</si>
  <si>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</si>
  <si>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</si>
  <si>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</si>
  <si>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</si>
  <si>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</si>
  <si>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</si>
  <si>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</si>
  <si>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</si>
  <si>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</si>
  <si>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</si>
  <si>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</si>
  <si>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</si>
  <si>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</si>
  <si>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</si>
  <si>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</si>
  <si>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</si>
  <si>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</si>
  <si>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</si>
  <si>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</si>
  <si>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</si>
  <si>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</si>
  <si>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</si>
  <si>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</si>
  <si>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</si>
  <si>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</si>
  <si>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</si>
  <si>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</si>
  <si>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</si>
  <si>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</si>
  <si>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</si>
  <si>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</si>
  <si>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</si>
  <si>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</si>
  <si>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</si>
  <si>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</si>
  <si>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</si>
  <si>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</si>
  <si>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</si>
  <si>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</si>
  <si>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</si>
  <si>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</si>
  <si>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</si>
  <si>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</si>
  <si>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</si>
  <si>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</si>
  <si>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</si>
  <si>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</si>
  <si>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</si>
  <si>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</si>
  <si>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</si>
  <si>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</si>
  <si>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</si>
  <si>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</si>
  <si>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</si>
  <si>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</si>
  <si>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</si>
  <si>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</si>
  <si>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</si>
  <si>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</si>
  <si>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</si>
  <si>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</si>
  <si>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</si>
  <si>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</si>
  <si>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</si>
  <si>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</si>
  <si>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</si>
  <si>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</si>
  <si>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</si>
  <si>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</si>
  <si>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</si>
  <si>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</si>
  <si>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</si>
  <si>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</si>
  <si>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</si>
  <si>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</si>
  <si>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</si>
  <si>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</si>
  <si>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</si>
  <si>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</si>
  <si>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</si>
  <si>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</si>
  <si>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</si>
  <si>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</si>
  <si>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</si>
  <si>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</si>
  <si>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</si>
  <si>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</si>
  <si>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</si>
  <si>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</si>
  <si>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</si>
  <si>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</si>
  <si>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</si>
  <si>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</si>
  <si>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</si>
  <si>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</si>
  <si>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</si>
  <si>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</si>
  <si>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</si>
  <si>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</si>
  <si>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</si>
  <si>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</si>
  <si>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</si>
  <si>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</si>
  <si>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</si>
  <si>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</si>
  <si>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</si>
  <si>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</si>
  <si>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</si>
  <si>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</si>
  <si>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</si>
  <si>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</si>
  <si>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</si>
  <si>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</si>
  <si>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</si>
  <si>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</si>
  <si>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</si>
  <si>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</si>
  <si>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</si>
  <si>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</si>
  <si>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</si>
  <si>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</si>
  <si>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</si>
  <si>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</si>
  <si>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</si>
  <si>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</si>
  <si>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</si>
  <si>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</si>
  <si>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</si>
  <si>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</si>
  <si>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</si>
  <si>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</si>
  <si>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</si>
  <si>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</si>
  <si>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</si>
  <si>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</si>
  <si>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</si>
  <si>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</si>
  <si>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</si>
  <si>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</si>
  <si>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</si>
  <si>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</si>
  <si>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</si>
  <si>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</si>
  <si>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</si>
  <si>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</si>
  <si>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</si>
  <si>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</si>
  <si>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</si>
  <si>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</si>
  <si>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</si>
  <si>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</si>
  <si>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</si>
  <si>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</si>
  <si>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</si>
  <si>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</si>
  <si>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</si>
  <si>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</si>
  <si>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</si>
  <si>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</si>
  <si>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</si>
  <si>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</si>
  <si>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</si>
  <si>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</si>
  <si>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</si>
  <si>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</si>
  <si>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</si>
  <si>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</si>
  <si>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</si>
  <si>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</si>
  <si>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</si>
  <si>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</si>
  <si>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</si>
  <si>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</si>
  <si>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</si>
  <si>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</si>
  <si>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</si>
  <si>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</si>
  <si>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</si>
  <si>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</si>
  <si>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</si>
  <si>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</si>
  <si>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</si>
  <si>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</si>
  <si>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</si>
  <si>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</si>
  <si>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</si>
  <si>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</si>
  <si>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</si>
  <si>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</si>
  <si>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</si>
  <si>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</si>
  <si>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</si>
  <si>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</si>
  <si>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</si>
  <si>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</si>
  <si>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</si>
  <si>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</si>
  <si>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</si>
  <si>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</si>
  <si>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</si>
  <si>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</si>
  <si>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</si>
  <si>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</si>
  <si>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</si>
  <si>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</si>
  <si>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</si>
  <si>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</si>
  <si>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</si>
  <si>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</si>
  <si>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</si>
  <si>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</si>
  <si>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</si>
  <si>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</si>
  <si>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</si>
  <si>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</si>
  <si>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</si>
  <si>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</si>
  <si>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</si>
  <si>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</si>
  <si>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</si>
  <si>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</si>
  <si>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</si>
  <si>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</si>
  <si>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</si>
  <si>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</si>
  <si>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</si>
  <si>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</si>
  <si>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</si>
  <si>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</si>
  <si>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</si>
  <si>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</si>
  <si>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</si>
  <si>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</si>
  <si>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</si>
  <si>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</si>
  <si>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</si>
  <si>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</si>
  <si>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</si>
  <si>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</si>
  <si>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</si>
  <si>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</si>
  <si>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</si>
  <si>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</si>
  <si>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</si>
  <si>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</si>
  <si>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</si>
  <si>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</si>
  <si>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</si>
  <si>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</si>
  <si>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</si>
  <si>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</si>
  <si>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</si>
  <si>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</si>
  <si>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</si>
  <si>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</si>
  <si>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</si>
  <si>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</si>
  <si>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</si>
  <si>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</si>
  <si>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</si>
  <si>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</si>
  <si>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</si>
  <si>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</si>
  <si>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</si>
  <si>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</si>
  <si>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</si>
  <si>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</si>
  <si>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</si>
  <si>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</si>
  <si>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</si>
  <si>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</si>
  <si>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</si>
  <si>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</si>
  <si>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</si>
  <si>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</si>
  <si>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</si>
  <si>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</si>
  <si>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</si>
  <si>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</si>
  <si>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</si>
  <si>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</si>
  <si>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</si>
  <si>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</si>
  <si>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</si>
  <si>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</si>
  <si>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</si>
  <si>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</si>
  <si>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</si>
  <si>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</si>
  <si>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</si>
  <si>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</si>
  <si>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</si>
  <si>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</si>
  <si>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</si>
  <si>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</si>
  <si>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</si>
  <si>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</si>
  <si>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</si>
  <si>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</si>
  <si>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</si>
  <si>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</si>
  <si>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</si>
  <si>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</si>
  <si>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</si>
  <si>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</si>
  <si>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</si>
  <si>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</si>
  <si>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</si>
  <si>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</si>
  <si>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</si>
  <si>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</si>
  <si>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</si>
  <si>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</si>
  <si>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</si>
  <si>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</si>
  <si>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</si>
  <si>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</si>
  <si>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</si>
  <si>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</si>
  <si>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</si>
  <si>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</si>
  <si>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</si>
  <si>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</si>
  <si>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</si>
  <si>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</si>
  <si>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</si>
  <si>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</si>
  <si>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</si>
  <si>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</si>
  <si>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</si>
  <si>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</si>
  <si>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</si>
  <si>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</si>
  <si>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</si>
  <si>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</si>
  <si>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</si>
  <si>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</si>
  <si>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</si>
  <si>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</si>
  <si>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</si>
  <si>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</si>
  <si>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</si>
  <si>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</si>
  <si>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</si>
  <si>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</si>
  <si>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</si>
  <si>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</si>
  <si>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</si>
  <si>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</si>
  <si>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</si>
  <si>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</si>
  <si>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</si>
  <si>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</si>
  <si>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</si>
  <si>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</si>
  <si>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</si>
  <si>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</si>
  <si>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</si>
  <si>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</si>
  <si>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</si>
  <si>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</si>
  <si>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</si>
  <si>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</si>
  <si>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</si>
  <si>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</si>
  <si>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</si>
  <si>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</si>
  <si>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</si>
  <si>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</si>
  <si>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</si>
  <si>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</si>
  <si>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</si>
  <si>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</si>
  <si>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</si>
  <si>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</si>
  <si>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</si>
  <si>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</si>
  <si>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</si>
  <si>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</si>
  <si>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</si>
  <si>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</si>
  <si>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</si>
  <si>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</si>
  <si>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</si>
  <si>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</si>
  <si>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</si>
  <si>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</si>
  <si>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</si>
  <si>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</si>
  <si>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</si>
  <si>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</si>
  <si>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</si>
  <si>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</si>
  <si>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</si>
  <si>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</si>
  <si>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</si>
  <si>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</si>
  <si>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</si>
  <si>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</si>
  <si>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</si>
  <si>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</si>
  <si>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</si>
  <si>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</si>
  <si>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</si>
  <si>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</si>
  <si>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</si>
  <si>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</si>
  <si>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</si>
  <si>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</si>
  <si>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</si>
  <si>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</si>
  <si>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</si>
  <si>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</si>
  <si>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</si>
  <si>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</si>
  <si>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</si>
  <si>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</si>
  <si>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</si>
  <si>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</si>
  <si>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</si>
  <si>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</si>
  <si>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</si>
  <si>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</si>
  <si>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</si>
  <si>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</si>
  <si>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</si>
  <si>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</si>
  <si>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</si>
  <si>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</si>
  <si>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</si>
  <si>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</si>
  <si>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</si>
  <si>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</si>
  <si>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</si>
  <si>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</si>
  <si>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</si>
  <si>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</si>
  <si>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</si>
  <si>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</si>
  <si>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</si>
  <si>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</si>
  <si>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</si>
  <si>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</si>
  <si>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</si>
  <si>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</si>
  <si>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</si>
  <si>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</si>
  <si>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</si>
  <si>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</si>
  <si>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</si>
  <si>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</si>
  <si>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</si>
  <si>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</si>
  <si>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</si>
  <si>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</si>
  <si>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</si>
  <si>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</si>
  <si>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</si>
  <si>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</si>
  <si>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</si>
  <si>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</si>
  <si>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</si>
  <si>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</si>
  <si>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</si>
  <si>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</si>
  <si>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</si>
  <si>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</si>
  <si>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</si>
  <si>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</si>
  <si>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</si>
  <si>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</si>
  <si>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</si>
  <si>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</si>
  <si>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</si>
  <si>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</si>
  <si>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</si>
  <si>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</si>
  <si>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</si>
  <si>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</si>
  <si>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</si>
  <si>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</si>
  <si>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</si>
  <si>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</si>
  <si>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</si>
  <si>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</si>
  <si>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</si>
  <si>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</si>
  <si>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</si>
  <si>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</si>
  <si>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</si>
  <si>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</si>
  <si>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</si>
  <si>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</si>
  <si>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</si>
  <si>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</si>
  <si>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</si>
  <si>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</si>
  <si>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</si>
  <si>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</si>
  <si>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</si>
  <si>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</si>
  <si>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</si>
  <si>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</si>
  <si>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</si>
  <si>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</si>
  <si>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</si>
  <si>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</si>
  <si>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</si>
  <si>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</si>
  <si>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</si>
  <si>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</si>
  <si>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</si>
  <si>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</si>
  <si>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</si>
  <si>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</si>
  <si>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</si>
  <si>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</si>
  <si>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</si>
  <si>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</si>
  <si>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</si>
  <si>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</si>
  <si>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</si>
  <si>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</si>
  <si>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</si>
  <si>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</si>
  <si>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</si>
  <si>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</si>
  <si>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</si>
  <si>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</si>
  <si>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</si>
  <si>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</si>
  <si>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</si>
  <si>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</si>
  <si>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</si>
  <si>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</si>
  <si>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</si>
  <si>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</si>
  <si>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</si>
  <si>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</si>
  <si>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</si>
  <si>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</si>
  <si>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</si>
  <si>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</si>
  <si>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</si>
  <si>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</si>
  <si>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</si>
  <si>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</si>
  <si>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</si>
  <si>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</si>
  <si>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</si>
  <si>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</si>
  <si>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</si>
  <si>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</si>
  <si>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</si>
  <si>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</si>
  <si>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</si>
  <si>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</si>
  <si>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</si>
  <si>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</si>
  <si>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</si>
  <si>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</si>
  <si>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</si>
  <si>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</si>
  <si>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</si>
  <si>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</si>
  <si>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</si>
  <si>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</si>
  <si>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</si>
  <si>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</si>
  <si>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</si>
  <si>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</si>
  <si>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</si>
  <si>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</si>
  <si>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</si>
  <si>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</si>
  <si>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</si>
  <si>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</si>
  <si>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</si>
  <si>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</si>
  <si>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</si>
  <si>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</si>
  <si>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</si>
  <si>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</si>
  <si>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</si>
  <si>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</si>
  <si>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</si>
  <si>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</si>
  <si>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</si>
  <si>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</si>
  <si>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</si>
  <si>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</si>
  <si>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</si>
  <si>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</si>
  <si>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</si>
  <si>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</si>
  <si>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</si>
  <si>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</si>
  <si>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</si>
  <si>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</si>
  <si>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</si>
  <si>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</si>
  <si>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</si>
  <si>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</si>
  <si>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</si>
  <si>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</si>
  <si>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</si>
  <si>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</si>
  <si>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</si>
  <si>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</si>
  <si>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</si>
  <si>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</si>
  <si>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</si>
  <si>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</si>
  <si>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</si>
  <si>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</si>
  <si>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</si>
  <si>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</si>
  <si>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</si>
  <si>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</si>
  <si>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</si>
  <si>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</si>
  <si>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</si>
  <si>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</si>
  <si>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</si>
  <si>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</si>
  <si>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</si>
  <si>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</si>
  <si>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</si>
  <si>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</si>
  <si>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</si>
  <si>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</si>
  <si>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</si>
  <si>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</si>
  <si>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</si>
  <si>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</si>
  <si>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</si>
  <si>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</si>
  <si>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</si>
  <si>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</si>
  <si>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</si>
  <si>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</si>
  <si>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</si>
  <si>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</si>
  <si>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</si>
  <si>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</si>
  <si>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</si>
  <si>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</si>
  <si>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</si>
  <si>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</si>
  <si>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</si>
  <si>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</si>
  <si>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</si>
  <si>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</si>
  <si>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</si>
  <si>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</si>
  <si>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</si>
  <si>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</si>
  <si>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</si>
  <si>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</si>
  <si>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</si>
  <si>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</si>
  <si>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</si>
  <si>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</si>
  <si>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</si>
  <si>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</si>
  <si>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</si>
  <si>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</si>
  <si>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</si>
  <si>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</si>
  <si>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</si>
  <si>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</si>
  <si>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</si>
  <si>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</si>
  <si>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</si>
  <si>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</si>
  <si>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</si>
  <si>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</si>
  <si>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</si>
  <si>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</si>
  <si>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</si>
  <si>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</si>
  <si>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</si>
  <si>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</si>
  <si>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</si>
  <si>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</si>
  <si>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</si>
  <si>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</si>
  <si>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</si>
  <si>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</si>
  <si>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</si>
  <si>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</si>
  <si>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</si>
  <si>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</si>
  <si>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</si>
  <si>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</si>
  <si>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</si>
  <si>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</si>
  <si>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</si>
  <si>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</si>
  <si>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</si>
  <si>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</si>
  <si>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</si>
  <si>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</si>
  <si>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</si>
  <si>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</si>
  <si>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</si>
  <si>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</si>
  <si>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</si>
  <si>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</si>
  <si>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</si>
  <si>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</si>
  <si>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</si>
  <si>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</si>
  <si>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</si>
  <si>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</si>
  <si>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</si>
  <si>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</si>
  <si>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</si>
  <si>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</si>
  <si>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</si>
  <si>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</si>
  <si>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</si>
  <si>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</si>
  <si>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</si>
  <si>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</si>
  <si>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</si>
  <si>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</si>
  <si>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</si>
  <si>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</si>
  <si>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</si>
  <si>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</si>
  <si>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</si>
  <si>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</si>
  <si>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</si>
  <si>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</si>
  <si>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</si>
  <si>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</si>
  <si>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</si>
  <si>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</si>
  <si>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</si>
  <si>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</si>
  <si>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</si>
  <si>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</si>
  <si>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</si>
  <si>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</si>
  <si>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</si>
  <si>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</si>
  <si>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</si>
  <si>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</si>
  <si>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</si>
  <si>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</si>
  <si>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</si>
  <si>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</si>
  <si>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</si>
  <si>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</si>
  <si>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</si>
  <si>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</si>
  <si>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</si>
  <si>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</si>
  <si>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</si>
  <si>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</si>
  <si>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</si>
  <si>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</si>
  <si>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</si>
  <si>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</si>
  <si>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</si>
  <si>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</si>
  <si>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</si>
  <si>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</si>
  <si>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</si>
  <si>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</si>
  <si>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</si>
  <si>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</si>
  <si>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</si>
  <si>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</si>
  <si>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</si>
  <si>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</si>
  <si>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</si>
  <si>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</si>
  <si>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</si>
  <si>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</si>
  <si>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</si>
  <si>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</si>
  <si>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</si>
  <si>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</si>
  <si>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</si>
  <si>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</si>
  <si>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</si>
  <si>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</si>
  <si>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</si>
  <si>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</si>
  <si>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</si>
  <si>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</si>
  <si>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</si>
  <si>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</si>
  <si>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</si>
  <si>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</si>
  <si>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</si>
  <si>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</si>
  <si>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</si>
  <si>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</si>
  <si>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</si>
  <si>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</si>
  <si>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</si>
  <si>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</si>
  <si>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</si>
  <si>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</si>
  <si>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</si>
  <si>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</si>
  <si>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</si>
  <si>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</si>
  <si>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</si>
  <si>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</si>
  <si>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</si>
  <si>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</si>
  <si>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</si>
  <si>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</si>
  <si>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</si>
  <si>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</si>
  <si>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</si>
  <si>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</si>
  <si>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</si>
  <si>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</si>
  <si>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</si>
  <si>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</si>
  <si>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</si>
  <si>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</si>
  <si>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</si>
  <si>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</si>
  <si>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</si>
  <si>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</si>
  <si>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</si>
  <si>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</si>
  <si>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</si>
  <si>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</si>
  <si>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</si>
  <si>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</si>
  <si>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</si>
  <si>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</si>
  <si>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</si>
  <si>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</si>
  <si>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</si>
  <si>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</si>
  <si>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</si>
  <si>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</si>
  <si>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</si>
  <si>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</si>
  <si>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</si>
  <si>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</si>
  <si>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</si>
  <si>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</si>
  <si>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</si>
  <si>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</si>
  <si>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</si>
  <si>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</si>
  <si>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</si>
  <si>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</si>
  <si>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</si>
  <si>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</si>
  <si>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</si>
  <si>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</si>
  <si>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</si>
  <si>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</si>
  <si>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</si>
  <si>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</si>
  <si>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</si>
  <si>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</si>
  <si>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</si>
  <si>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</si>
  <si>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</si>
  <si>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</si>
  <si>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</si>
  <si>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</si>
  <si>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</si>
  <si>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</si>
  <si>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</si>
  <si>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</si>
  <si>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</si>
  <si>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</si>
  <si>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</si>
  <si>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</si>
  <si>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</si>
  <si>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</si>
  <si>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</si>
  <si>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</si>
  <si>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</si>
  <si>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</si>
  <si>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</si>
  <si>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</si>
  <si>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</si>
  <si>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</si>
  <si>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</si>
  <si>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</si>
  <si>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</si>
  <si>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</si>
  <si>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</si>
  <si>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</si>
  <si>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</si>
  <si>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</si>
  <si>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</si>
  <si>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</si>
  <si>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</si>
  <si>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</si>
  <si>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</si>
  <si>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</si>
  <si>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</si>
  <si>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</si>
  <si>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</si>
  <si>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</si>
  <si>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</si>
  <si>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</si>
  <si>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</si>
  <si>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</si>
  <si>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</si>
  <si>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</si>
  <si>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</si>
  <si>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</si>
  <si>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</si>
  <si>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</si>
  <si>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</si>
  <si>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</si>
  <si>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</si>
  <si>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</si>
  <si>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</si>
  <si>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</si>
  <si>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</si>
  <si>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</si>
  <si>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</si>
  <si>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</si>
  <si>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</si>
  <si>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</si>
  <si>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</si>
  <si>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</si>
  <si>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</si>
  <si>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</si>
  <si>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</si>
  <si>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</si>
  <si>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</si>
  <si>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</si>
  <si>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</si>
  <si>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</si>
  <si>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</si>
  <si>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</si>
  <si>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</si>
  <si>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</si>
  <si>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</si>
  <si>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</si>
  <si>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</si>
  <si>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</si>
  <si>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</si>
  <si>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</si>
  <si>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</si>
  <si>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</si>
  <si>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</si>
  <si>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</si>
  <si>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</si>
  <si>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</si>
  <si>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</si>
  <si>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</si>
  <si>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</si>
  <si>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</si>
  <si>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</si>
  <si>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</si>
  <si>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</si>
  <si>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</si>
  <si>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</si>
  <si>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</si>
  <si>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</si>
  <si>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</si>
  <si>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</si>
  <si>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</si>
  <si>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</si>
  <si>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</si>
  <si>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</si>
  <si>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</si>
  <si>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</si>
  <si>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</si>
  <si>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</si>
  <si>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</si>
  <si>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</si>
  <si>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</si>
  <si>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</si>
  <si>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</si>
  <si>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</si>
  <si>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</si>
  <si>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</si>
  <si>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</si>
  <si>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</si>
  <si>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</si>
  <si>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</si>
  <si>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</si>
  <si>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</si>
  <si>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</si>
  <si>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</si>
  <si>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</si>
  <si>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</si>
  <si>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</si>
  <si>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</si>
  <si>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</si>
  <si>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</si>
  <si>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</si>
  <si>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</si>
  <si>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</si>
  <si>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</si>
  <si>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</si>
  <si>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</si>
  <si>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</si>
  <si>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</si>
  <si>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</si>
  <si>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</si>
  <si>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</si>
  <si>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</si>
  <si>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</si>
  <si>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</si>
  <si>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</si>
  <si>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</si>
  <si>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</si>
  <si>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</si>
  <si>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</si>
  <si>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</si>
  <si>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</si>
  <si>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</si>
  <si>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</si>
  <si>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</si>
  <si>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</si>
  <si>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</si>
  <si>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</si>
  <si>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</si>
  <si>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</si>
  <si>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</si>
  <si>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</si>
  <si>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</si>
  <si>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</si>
  <si>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</si>
  <si>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</si>
  <si>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</si>
  <si>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</si>
  <si>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</si>
  <si>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</si>
  <si>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</si>
  <si>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</si>
  <si>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</si>
  <si>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</si>
  <si>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</si>
  <si>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</si>
  <si>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</si>
  <si>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</si>
  <si>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</si>
  <si>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</si>
  <si>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</si>
  <si>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</si>
  <si>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</si>
  <si>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</si>
  <si>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</si>
  <si>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</si>
  <si>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</si>
  <si>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</si>
  <si>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</si>
  <si>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</si>
  <si>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</si>
  <si>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</si>
  <si>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</si>
  <si>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</si>
  <si>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</si>
  <si>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</si>
  <si>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</si>
  <si>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</si>
  <si>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</si>
  <si>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</si>
  <si>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</si>
  <si>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</si>
  <si>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</si>
  <si>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</si>
  <si>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</si>
  <si>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</si>
  <si>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</si>
  <si>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</si>
  <si>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</si>
  <si>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</si>
  <si>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</si>
  <si>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</si>
  <si>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</si>
  <si>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</si>
  <si>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</si>
  <si>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</si>
  <si>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</si>
  <si>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</si>
  <si>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</si>
  <si>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</si>
  <si>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</si>
  <si>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</si>
  <si>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</si>
  <si>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</si>
  <si>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</si>
  <si>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</si>
  <si>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</si>
  <si>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</si>
  <si>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</si>
  <si>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</si>
  <si>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</si>
  <si>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</si>
  <si>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</si>
  <si>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</si>
  <si>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</si>
  <si>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</si>
  <si>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</si>
  <si>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</si>
  <si>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</si>
  <si>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</si>
  <si>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</si>
  <si>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</si>
  <si>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</si>
  <si>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</si>
  <si>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</si>
  <si>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</si>
  <si>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</si>
  <si>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</si>
  <si>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</si>
  <si>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</si>
  <si>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</si>
  <si>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</si>
  <si>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</si>
  <si>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</si>
  <si>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</si>
  <si>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</si>
  <si>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</si>
  <si>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</si>
  <si>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</si>
  <si>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</si>
  <si>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</si>
  <si>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</si>
  <si>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</si>
  <si>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</si>
  <si>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</si>
  <si>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</si>
  <si>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</si>
  <si>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</si>
  <si>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</si>
  <si>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</si>
  <si>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</si>
  <si>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</si>
  <si>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</si>
  <si>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</si>
  <si>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</si>
  <si>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</si>
  <si>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</si>
  <si>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</si>
  <si>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</si>
  <si>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</si>
  <si>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</si>
  <si>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</si>
  <si>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</si>
  <si>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</si>
  <si>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</si>
  <si>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</si>
  <si>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</si>
  <si>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</si>
  <si>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</si>
  <si>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</si>
  <si>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</si>
  <si>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</si>
  <si>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</si>
  <si>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</si>
  <si>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</si>
  <si>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</si>
  <si>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</si>
  <si>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</si>
  <si>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</si>
  <si>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</si>
  <si>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</si>
  <si>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</si>
  <si>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</si>
  <si>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</si>
  <si>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</si>
  <si>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</si>
  <si>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</si>
  <si>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</si>
  <si>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</si>
  <si>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</si>
  <si>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</si>
  <si>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</si>
  <si>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</si>
  <si>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</si>
  <si>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</si>
  <si>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</si>
  <si>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</si>
  <si>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</si>
  <si>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</si>
  <si>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</si>
  <si>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</si>
  <si>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</si>
  <si>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</si>
  <si>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</si>
  <si>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</si>
  <si>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</si>
  <si>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</si>
  <si>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</si>
  <si>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</si>
  <si>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</si>
  <si>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</si>
  <si>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</si>
  <si>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</si>
  <si>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</si>
  <si>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</si>
  <si>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</si>
  <si>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</si>
  <si>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</si>
  <si>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</si>
  <si>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</si>
  <si>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</si>
  <si>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</si>
  <si>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</si>
  <si>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</si>
  <si>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</si>
  <si>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</si>
  <si>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</si>
  <si>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</si>
  <si>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</si>
  <si>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</si>
  <si>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</si>
  <si>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</si>
  <si>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</si>
  <si>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</si>
  <si>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</si>
  <si>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</si>
  <si>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</si>
  <si>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</si>
  <si>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</si>
  <si>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</si>
  <si>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</si>
  <si>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</si>
  <si>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</si>
  <si>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</si>
  <si>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</si>
  <si>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</si>
  <si>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</si>
  <si>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</si>
  <si>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</si>
  <si>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</si>
  <si>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</si>
  <si>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</si>
  <si>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</si>
  <si>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</si>
  <si>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</si>
  <si>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</si>
  <si>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</si>
  <si>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</si>
  <si>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</si>
  <si>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</si>
  <si>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</si>
  <si>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</si>
  <si>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</si>
  <si>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</si>
  <si>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</si>
  <si>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</si>
  <si>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</si>
  <si>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</si>
  <si>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</si>
  <si>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</si>
  <si>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</si>
  <si>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</si>
  <si>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</si>
  <si>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</si>
  <si>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</si>
  <si>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</si>
  <si>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</si>
  <si>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</si>
  <si>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</si>
  <si>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</si>
  <si>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</si>
  <si>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</si>
  <si>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</si>
  <si>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</si>
  <si>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</si>
  <si>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</si>
  <si>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</si>
  <si>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</si>
  <si>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</si>
  <si>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</si>
  <si>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</si>
  <si>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</si>
  <si>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</si>
  <si>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</si>
  <si>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</si>
  <si>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</si>
  <si>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</si>
  <si>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</si>
  <si>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</si>
  <si>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</si>
  <si>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</si>
  <si>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</si>
  <si>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</si>
  <si>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</si>
  <si>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</si>
  <si>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</si>
  <si>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</si>
  <si>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</si>
  <si>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</si>
  <si>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</si>
  <si>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</si>
  <si>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</si>
  <si>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</si>
  <si>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</si>
  <si>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</si>
  <si>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</si>
  <si>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</si>
  <si>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</si>
  <si>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</si>
  <si>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</si>
  <si>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</si>
  <si>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</si>
  <si>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</si>
  <si>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</si>
  <si>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</si>
  <si>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</si>
  <si>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</si>
  <si>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</si>
  <si>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</si>
  <si>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</si>
  <si>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</si>
  <si>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</si>
  <si>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</si>
  <si>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</si>
  <si>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</si>
  <si>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</si>
  <si>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</si>
  <si>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</si>
  <si>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</si>
  <si>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</si>
  <si>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</si>
  <si>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</si>
  <si>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</si>
  <si>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</si>
  <si>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</si>
  <si>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</si>
  <si>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</si>
  <si>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</si>
  <si>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</si>
  <si>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</si>
  <si>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</si>
  <si>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</si>
  <si>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</si>
  <si>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</si>
  <si>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</si>
  <si>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</si>
  <si>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</si>
  <si>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</si>
  <si>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</si>
  <si>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</si>
  <si>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</si>
  <si>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</si>
  <si>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</si>
  <si>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</si>
  <si>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</si>
  <si>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</si>
  <si>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</si>
  <si>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</si>
  <si>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</si>
  <si>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</si>
  <si>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</si>
  <si>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</si>
  <si>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</si>
  <si>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</si>
  <si>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</si>
  <si>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</si>
  <si>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</si>
  <si>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</si>
  <si>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</si>
  <si>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</si>
  <si>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</si>
  <si>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</si>
  <si>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</si>
  <si>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</si>
  <si>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</si>
  <si>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</si>
  <si>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</si>
  <si>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</si>
  <si>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</si>
  <si>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</si>
  <si>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</si>
  <si>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</si>
  <si>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</si>
  <si>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</si>
  <si>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</si>
  <si>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</si>
  <si>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</si>
  <si>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</si>
  <si>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</si>
  <si>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</si>
  <si>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</si>
  <si>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</si>
  <si>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</si>
  <si>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</si>
  <si>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</si>
  <si>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</si>
  <si>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</si>
  <si>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</si>
  <si>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</si>
  <si>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</si>
  <si>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</si>
  <si>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</si>
  <si>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</si>
  <si>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</si>
  <si>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</si>
  <si>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</si>
  <si>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</si>
  <si>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</si>
  <si>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</si>
  <si>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</si>
  <si>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</si>
  <si>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</si>
  <si>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</si>
  <si>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</si>
  <si>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</si>
  <si>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</si>
  <si>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</si>
  <si>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</si>
  <si>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</si>
  <si>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</si>
  <si>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</si>
  <si>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</si>
  <si>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</si>
  <si>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</si>
  <si>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</si>
  <si>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</si>
  <si>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</si>
  <si>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</si>
  <si>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</si>
  <si>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</si>
  <si>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</si>
  <si>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</si>
  <si>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</si>
  <si>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</si>
  <si>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</si>
  <si>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</si>
  <si>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</si>
  <si>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</si>
  <si>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</si>
  <si>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</si>
  <si>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</si>
  <si>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</si>
  <si>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</si>
  <si>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</si>
  <si>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</si>
  <si>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</si>
  <si>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</si>
  <si>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</si>
  <si>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</si>
  <si>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</si>
  <si>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</si>
  <si>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</si>
  <si>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</si>
  <si>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</si>
  <si>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</si>
  <si>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</si>
  <si>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</si>
  <si>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</si>
  <si>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</si>
  <si>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</si>
  <si>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</si>
  <si>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</si>
  <si>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</si>
  <si>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</si>
  <si>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</si>
  <si>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</si>
  <si>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</si>
  <si>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</si>
  <si>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</si>
  <si>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</si>
  <si>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</si>
  <si>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</si>
  <si>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</si>
  <si>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</si>
  <si>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</si>
  <si>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</si>
  <si>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</si>
  <si>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</si>
  <si>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</si>
  <si>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</si>
  <si>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</si>
  <si>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</si>
  <si>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</si>
  <si>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</si>
  <si>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</si>
  <si>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</si>
  <si>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</si>
  <si>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</si>
  <si>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</si>
  <si>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</si>
  <si>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</si>
  <si>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</si>
  <si>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</si>
  <si>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</si>
  <si>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</si>
  <si>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</si>
  <si>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</si>
  <si>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</si>
  <si>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</si>
  <si>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</si>
  <si>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</si>
  <si>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</si>
  <si>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</si>
  <si>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</si>
  <si>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</si>
  <si>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</si>
  <si>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</si>
  <si>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</si>
  <si>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</si>
  <si>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</si>
  <si>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</si>
  <si>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</si>
  <si>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</si>
  <si>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</si>
  <si>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</si>
  <si>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</si>
  <si>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</si>
  <si>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</si>
  <si>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</si>
  <si>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</si>
  <si>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</si>
  <si>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</si>
  <si>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</si>
  <si>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</si>
  <si>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</si>
  <si>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</si>
  <si>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</si>
  <si>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</si>
  <si>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</si>
  <si>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</si>
  <si>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</si>
  <si>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</si>
  <si>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</si>
  <si>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</si>
  <si>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</si>
  <si>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</si>
  <si>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</si>
  <si>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</si>
  <si>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</si>
  <si>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</si>
  <si>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</si>
  <si>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</si>
  <si>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</si>
  <si>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</si>
  <si>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</si>
  <si>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</si>
  <si>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</si>
  <si>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</si>
  <si>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</si>
  <si>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</si>
  <si>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</si>
  <si>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</si>
  <si>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</si>
  <si>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</si>
  <si>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</si>
  <si>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</si>
  <si>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</si>
  <si>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</si>
  <si>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</si>
  <si>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</si>
  <si>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</si>
  <si>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</si>
  <si>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</si>
  <si>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</si>
  <si>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</si>
  <si>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</si>
  <si>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</si>
  <si>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</si>
  <si>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</si>
  <si>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</si>
  <si>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</si>
  <si>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</si>
  <si>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</si>
  <si>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</si>
  <si>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</si>
  <si>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</si>
  <si>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</si>
  <si>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</si>
  <si>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</si>
  <si>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</si>
  <si>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</si>
  <si>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</si>
  <si>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</si>
  <si>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</si>
  <si>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</si>
  <si>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</si>
  <si>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</si>
  <si>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</si>
  <si>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</si>
  <si>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</si>
  <si>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</si>
  <si>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</si>
  <si>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</si>
  <si>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</si>
  <si>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</si>
  <si>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</si>
  <si>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</si>
  <si>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</si>
  <si>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</si>
  <si>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</si>
  <si>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</si>
  <si>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</si>
  <si>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</si>
  <si>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</si>
  <si>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</si>
  <si>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</si>
  <si>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</si>
  <si>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</si>
  <si>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</si>
  <si>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</si>
  <si>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</si>
  <si>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</si>
  <si>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</si>
  <si>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</si>
  <si>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</si>
  <si>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</si>
  <si>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</si>
  <si>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</si>
  <si>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</si>
  <si>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</si>
  <si>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</si>
  <si>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</si>
  <si>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</si>
  <si>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</si>
  <si>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</si>
  <si>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</si>
  <si>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</si>
  <si>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</si>
  <si>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</si>
  <si>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</si>
  <si>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</si>
  <si>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</si>
  <si>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</si>
  <si>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</si>
  <si>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</si>
  <si>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</si>
  <si>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</si>
  <si>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</si>
  <si>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</si>
  <si>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</si>
  <si>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</si>
  <si>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</si>
  <si>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</si>
  <si>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</si>
  <si>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</si>
  <si>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</si>
  <si>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</si>
  <si>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</si>
  <si>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</si>
  <si>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</si>
  <si>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</si>
  <si>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</si>
  <si>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</si>
  <si>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</si>
  <si>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</si>
  <si>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</si>
  <si>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</si>
  <si>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</si>
  <si>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</si>
  <si>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</si>
  <si>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</si>
  <si>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</si>
  <si>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</si>
  <si>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</si>
  <si>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</si>
  <si>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</si>
  <si>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</si>
  <si>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</si>
  <si>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</si>
  <si>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</si>
  <si>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</si>
  <si>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</si>
  <si>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</si>
  <si>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</si>
  <si>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</si>
  <si>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</si>
  <si>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</si>
  <si>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</si>
  <si>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</si>
  <si>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</si>
  <si>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</si>
  <si>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</si>
  <si>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</si>
  <si>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</si>
  <si>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</si>
  <si>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</si>
  <si>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</si>
  <si>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</si>
  <si>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</si>
  <si>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</si>
  <si>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</si>
  <si>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</si>
  <si>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</si>
  <si>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</si>
  <si>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</si>
  <si>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</si>
  <si>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</si>
  <si>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</si>
  <si>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</si>
  <si>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</si>
  <si>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</si>
  <si>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</si>
  <si>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</si>
  <si>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</si>
  <si>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</si>
  <si>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</si>
  <si>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</si>
  <si>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</si>
  <si>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</si>
  <si>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</si>
  <si>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</si>
  <si>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</si>
  <si>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</si>
  <si>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</si>
  <si>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</si>
  <si>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</si>
  <si>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</si>
  <si>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</si>
  <si>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</si>
  <si>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</si>
  <si>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</si>
  <si>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</si>
  <si>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</si>
  <si>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</si>
  <si>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</si>
  <si>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</si>
  <si>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</si>
  <si>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</si>
  <si>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</si>
  <si>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</si>
  <si>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</si>
  <si>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</si>
  <si>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</si>
  <si>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</si>
  <si>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</si>
  <si>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</si>
  <si>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</si>
  <si>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</si>
  <si>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</si>
  <si>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</si>
  <si>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</si>
  <si>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</si>
  <si>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</si>
  <si>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</si>
  <si>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</si>
  <si>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</si>
  <si>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</si>
  <si>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</si>
  <si>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</si>
  <si>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</si>
  <si>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</si>
  <si>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</si>
  <si>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</si>
  <si>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</si>
  <si>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</si>
  <si>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</si>
  <si>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</si>
  <si>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</si>
  <si>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</si>
  <si>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</si>
  <si>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</si>
  <si>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</si>
  <si>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</si>
  <si>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</si>
  <si>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</si>
  <si>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</si>
  <si>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</si>
  <si>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</si>
  <si>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</si>
  <si>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</si>
  <si>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</si>
  <si>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</si>
  <si>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</si>
  <si>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</si>
  <si>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</si>
  <si>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</si>
  <si>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</si>
  <si>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</si>
  <si>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</si>
  <si>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</si>
  <si>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</si>
  <si>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</si>
  <si>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</si>
  <si>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</si>
  <si>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</si>
  <si>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</si>
  <si>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</si>
  <si>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</si>
  <si>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</si>
  <si>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</si>
  <si>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</si>
  <si>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</si>
  <si>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</si>
  <si>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</si>
  <si>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</si>
  <si>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</si>
  <si>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</si>
  <si>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</si>
  <si>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</si>
  <si>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</si>
  <si>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</si>
  <si>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</si>
  <si>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</si>
  <si>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</si>
  <si>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</si>
  <si>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</si>
  <si>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</si>
  <si>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</si>
  <si>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</si>
  <si>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</si>
  <si>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</si>
  <si>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</si>
  <si>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</si>
  <si>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</si>
  <si>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</si>
  <si>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</si>
  <si>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</si>
  <si>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</si>
  <si>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</si>
  <si>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</si>
  <si>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</si>
  <si>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</si>
  <si>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</si>
  <si>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</si>
  <si>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</si>
  <si>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</si>
  <si>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</si>
  <si>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</si>
  <si>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</si>
  <si>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</si>
  <si>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</si>
  <si>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</si>
  <si>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</si>
  <si>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</si>
  <si>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</si>
  <si>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</si>
  <si>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</si>
  <si>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</si>
  <si>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</si>
  <si>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</si>
  <si>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</si>
  <si>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</si>
  <si>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</si>
  <si>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</si>
  <si>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</si>
  <si>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</si>
  <si>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</si>
  <si>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</si>
  <si>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</si>
  <si>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</si>
  <si>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</si>
  <si>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</si>
  <si>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</si>
  <si>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</si>
  <si>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</si>
  <si>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</si>
  <si>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</si>
  <si>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</si>
  <si>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</si>
  <si>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</si>
  <si>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</si>
  <si>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</si>
  <si>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</si>
  <si>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</si>
  <si>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</si>
  <si>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</si>
  <si>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</si>
  <si>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</si>
  <si>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</si>
  <si>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</si>
  <si>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</si>
  <si>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</si>
  <si>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</si>
  <si>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</si>
  <si>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</si>
  <si>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</si>
  <si>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</si>
  <si>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</si>
  <si>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</si>
  <si>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</si>
  <si>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</si>
  <si>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</si>
  <si>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</si>
  <si>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</si>
  <si>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</si>
  <si>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</si>
  <si>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</si>
  <si>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</si>
  <si>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</si>
  <si>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</si>
  <si>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</si>
  <si>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</si>
  <si>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</si>
  <si>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</si>
  <si>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</si>
  <si>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</si>
  <si>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</si>
  <si>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</si>
  <si>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</si>
  <si>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</si>
  <si>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</si>
  <si>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</si>
  <si>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</si>
  <si>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</si>
  <si>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</si>
  <si>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</si>
  <si>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</si>
  <si>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</si>
  <si>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</si>
  <si>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</si>
  <si>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</si>
  <si>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</si>
  <si>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</si>
  <si>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</si>
  <si>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</si>
  <si>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</si>
  <si>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</si>
  <si>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</si>
  <si>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</si>
  <si>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</si>
  <si>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</si>
  <si>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</si>
  <si>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</si>
  <si>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</si>
  <si>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</si>
  <si>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</si>
  <si>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</si>
  <si>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</si>
  <si>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</si>
  <si>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</si>
  <si>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</si>
  <si>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</si>
  <si>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</si>
  <si>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</si>
  <si>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</si>
  <si>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</si>
  <si>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</si>
  <si>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</si>
  <si>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</si>
  <si>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</si>
  <si>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</si>
  <si>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</si>
  <si>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</si>
  <si>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</si>
  <si>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</si>
  <si>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</si>
  <si>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</si>
  <si>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</si>
  <si>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</si>
  <si>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</si>
  <si>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</si>
  <si>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</si>
  <si>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</si>
  <si>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</si>
  <si>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</si>
  <si>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</si>
  <si>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</si>
  <si>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</si>
  <si>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</si>
  <si>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</si>
  <si>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</si>
  <si>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</si>
  <si>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</si>
  <si>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</si>
  <si>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</si>
  <si>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</si>
  <si>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</si>
  <si>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</si>
  <si>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</si>
  <si>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</si>
  <si>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</si>
  <si>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</si>
  <si>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</si>
  <si>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</si>
  <si>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</si>
  <si>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</si>
  <si>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</si>
  <si>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</si>
  <si>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</si>
  <si>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</si>
  <si>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</si>
  <si>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</si>
  <si>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</si>
  <si>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</si>
  <si>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</si>
  <si>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</si>
  <si>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</si>
  <si>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</si>
  <si>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</si>
  <si>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</si>
  <si>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</si>
  <si>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</si>
  <si>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</si>
  <si>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</si>
  <si>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</si>
  <si>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</si>
  <si>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</si>
  <si>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</si>
  <si>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</si>
  <si>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</si>
  <si>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</si>
  <si>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</si>
  <si>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</si>
  <si>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</si>
  <si>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</si>
  <si>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</si>
  <si>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</si>
  <si>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</si>
  <si>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</si>
  <si>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</si>
  <si>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</si>
  <si>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</si>
  <si>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</si>
  <si>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</si>
  <si>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</si>
  <si>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</si>
  <si>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</si>
  <si>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</si>
  <si>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</si>
  <si>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</si>
  <si>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</si>
  <si>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</si>
  <si>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</si>
  <si>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</si>
  <si>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</si>
  <si>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</si>
  <si>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</si>
  <si>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</si>
  <si>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</si>
  <si>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</si>
  <si>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</si>
  <si>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</si>
  <si>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</si>
  <si>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</si>
  <si>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</si>
  <si>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</si>
  <si>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</si>
  <si>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</si>
  <si>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</si>
  <si>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</si>
  <si>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</si>
  <si>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</si>
  <si>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</si>
  <si>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</si>
  <si>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</si>
  <si>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</si>
  <si>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</si>
  <si>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</si>
  <si>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</si>
  <si>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</si>
  <si>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</si>
  <si>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</si>
  <si>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</si>
  <si>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</si>
  <si>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</si>
  <si>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</si>
  <si>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</si>
  <si>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</si>
  <si>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</si>
  <si>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</si>
  <si>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</si>
  <si>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</si>
  <si>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</si>
  <si>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</si>
  <si>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</si>
  <si>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</si>
  <si>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</si>
  <si>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</si>
  <si>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</si>
  <si>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</si>
  <si>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</si>
  <si>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</si>
  <si>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</si>
  <si>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</si>
  <si>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</si>
  <si>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</si>
  <si>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</si>
  <si>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</si>
  <si>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</si>
  <si>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</si>
  <si>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</si>
  <si>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</si>
  <si>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</si>
  <si>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</si>
  <si>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</si>
  <si>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</si>
  <si>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</si>
  <si>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</si>
  <si>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</si>
  <si>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</si>
  <si>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</si>
  <si>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</si>
  <si>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</si>
  <si>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</si>
  <si>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</si>
  <si>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</si>
  <si>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</si>
  <si>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</si>
  <si>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</si>
  <si>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</si>
  <si>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</si>
  <si>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</si>
  <si>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</si>
  <si>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</si>
  <si>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</si>
  <si>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</si>
  <si>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</si>
  <si>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</si>
  <si>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</si>
  <si>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</si>
  <si>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</si>
  <si>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</si>
  <si>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</si>
  <si>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</si>
  <si>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</si>
  <si>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</si>
  <si>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</si>
  <si>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</si>
  <si>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</si>
  <si>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</si>
  <si>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</si>
  <si>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</si>
  <si>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</si>
  <si>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</si>
  <si>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</si>
  <si>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</si>
  <si>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</si>
  <si>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</si>
  <si>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</si>
  <si>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</si>
  <si>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</si>
  <si>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</si>
  <si>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</si>
  <si>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</si>
  <si>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</si>
  <si>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</si>
  <si>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</si>
  <si>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</si>
  <si>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</si>
  <si>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</si>
  <si>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</si>
  <si>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</si>
  <si>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</si>
  <si>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</si>
  <si>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</si>
  <si>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</si>
  <si>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</si>
  <si>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</si>
  <si>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</si>
  <si>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</si>
  <si>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</si>
  <si>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</si>
  <si>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</si>
  <si>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</si>
  <si>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</si>
  <si>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</si>
  <si>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</si>
  <si>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</si>
  <si>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</si>
  <si>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</si>
  <si>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</si>
  <si>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</si>
  <si>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</si>
  <si>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</si>
  <si>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</si>
  <si>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</si>
  <si>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</si>
  <si>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</si>
  <si>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</si>
  <si>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</si>
  <si>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</si>
  <si>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</si>
  <si>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</si>
  <si>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</si>
  <si>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</si>
  <si>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</si>
  <si>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</si>
  <si>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</si>
  <si>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</si>
  <si>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</si>
  <si>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</si>
  <si>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</si>
  <si>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</si>
  <si>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</si>
  <si>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</si>
  <si>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</si>
  <si>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</si>
  <si>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</si>
  <si>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</si>
  <si>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</si>
  <si>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</si>
  <si>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</si>
  <si>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</si>
  <si>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</si>
  <si>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</si>
  <si>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</si>
  <si>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</si>
  <si>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</si>
  <si>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</si>
  <si>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</si>
  <si>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</si>
  <si>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</si>
  <si>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</si>
  <si>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</si>
  <si>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</si>
  <si>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</si>
  <si>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</si>
  <si>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</si>
  <si>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</si>
  <si>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</si>
  <si>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</si>
  <si>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</si>
  <si>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</si>
  <si>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</si>
  <si>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</si>
  <si>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</si>
  <si>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</si>
  <si>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</si>
  <si>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</si>
  <si>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</si>
  <si>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</si>
  <si>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</si>
  <si>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</si>
  <si>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</si>
  <si>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</si>
  <si>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</si>
  <si>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</si>
  <si>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</si>
  <si>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</si>
  <si>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</si>
  <si>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</si>
  <si>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</si>
  <si>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</si>
  <si>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</si>
  <si>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</si>
  <si>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</si>
  <si>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</si>
  <si>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</si>
  <si>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</si>
  <si>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</si>
  <si>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</si>
  <si>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</si>
  <si>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</si>
  <si>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</si>
  <si>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</si>
  <si>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</si>
  <si>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</si>
  <si>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</si>
  <si>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</si>
  <si>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</si>
  <si>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</si>
  <si>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</si>
  <si>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</si>
  <si>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</si>
  <si>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</si>
  <si>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</si>
  <si>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</si>
  <si>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</si>
  <si>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</si>
  <si>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</si>
  <si>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</si>
  <si>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</si>
  <si>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</si>
  <si>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</si>
  <si>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</si>
  <si>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</si>
  <si>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</si>
  <si>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</si>
  <si>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</si>
  <si>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</si>
  <si>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</si>
  <si>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</si>
  <si>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</si>
  <si>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</si>
  <si>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</si>
  <si>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</si>
  <si>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</si>
  <si>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</si>
  <si>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</si>
  <si>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</si>
  <si>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</si>
  <si>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</si>
  <si>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</si>
  <si>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</si>
  <si>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</si>
  <si>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</si>
  <si>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</si>
  <si>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</si>
  <si>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</si>
  <si>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</si>
  <si>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</si>
  <si>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</si>
  <si>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</si>
  <si>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</si>
  <si>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</si>
  <si>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</si>
  <si>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</si>
  <si>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</si>
  <si>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</si>
  <si>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</si>
  <si>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</si>
  <si>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</si>
  <si>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</si>
  <si>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</si>
  <si>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</si>
  <si>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</si>
  <si>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</si>
  <si>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</si>
  <si>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</si>
  <si>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</si>
  <si>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</si>
  <si>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</si>
  <si>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</si>
  <si>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</si>
  <si>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</si>
  <si>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</si>
  <si>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</si>
  <si>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</si>
  <si>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</si>
  <si>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</si>
  <si>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</si>
  <si>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</si>
  <si>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</si>
  <si>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</si>
  <si>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</si>
  <si>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</si>
  <si>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</si>
  <si>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</si>
  <si>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</si>
  <si>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</si>
  <si>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</si>
  <si>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</si>
  <si>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</si>
  <si>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</si>
  <si>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</si>
  <si>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</si>
  <si>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</si>
  <si>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</si>
  <si>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</si>
  <si>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</si>
  <si>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</si>
  <si>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</si>
  <si>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</si>
  <si>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</si>
  <si>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</si>
  <si>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</si>
  <si>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</si>
  <si>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</si>
  <si>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</si>
  <si>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</si>
  <si>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</si>
  <si>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</si>
  <si>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</si>
  <si>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</si>
  <si>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</si>
  <si>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</si>
  <si>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</si>
  <si>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</si>
  <si>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</si>
  <si>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</si>
  <si>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</si>
  <si>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</si>
  <si>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</si>
  <si>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</si>
  <si>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</si>
  <si>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</si>
  <si>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</si>
  <si>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</si>
  <si>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</si>
  <si>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</si>
  <si>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</si>
  <si>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</si>
  <si>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</si>
  <si>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</si>
  <si>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</si>
  <si>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</si>
  <si>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</si>
  <si>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</si>
  <si>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</si>
  <si>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</si>
  <si>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</si>
  <si>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</si>
  <si>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</si>
  <si>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</si>
  <si>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</si>
  <si>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</si>
  <si>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</si>
  <si>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</si>
  <si>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</si>
  <si>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</si>
  <si>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</si>
  <si>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</si>
  <si>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</si>
  <si>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</si>
  <si>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</si>
  <si>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</si>
  <si>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</si>
  <si>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</si>
  <si>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</si>
  <si>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</si>
  <si>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</si>
  <si>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</si>
  <si>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</si>
  <si>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</si>
  <si>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</si>
  <si>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</si>
  <si>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</si>
  <si>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</si>
  <si>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</si>
  <si>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</si>
  <si>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</si>
  <si>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</si>
  <si>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</si>
  <si>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</si>
  <si>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</si>
  <si>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</si>
  <si>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</si>
  <si>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</si>
  <si>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</si>
  <si>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</si>
  <si>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</si>
  <si>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</si>
  <si>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</si>
  <si>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</si>
  <si>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</si>
  <si>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</si>
  <si>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</si>
  <si>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</si>
  <si>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</si>
  <si>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</si>
  <si>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</si>
  <si>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</si>
  <si>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</si>
  <si>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</si>
  <si>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</si>
  <si>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</si>
  <si>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</si>
  <si>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</si>
  <si>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</si>
  <si>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</si>
  <si>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</si>
  <si>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</si>
  <si>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</si>
  <si>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</si>
  <si>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</si>
  <si>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</si>
  <si>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</si>
  <si>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</si>
  <si>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</si>
  <si>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</si>
  <si>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</si>
  <si>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</si>
  <si>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</si>
  <si>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</si>
  <si>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</si>
  <si>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</si>
  <si>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</si>
  <si>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</si>
  <si>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</si>
  <si>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</si>
  <si>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</si>
  <si>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</si>
  <si>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</si>
  <si>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</si>
  <si>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</si>
  <si>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</si>
  <si>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</si>
  <si>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</si>
  <si>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</si>
  <si>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</si>
  <si>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</si>
  <si>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</si>
  <si>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</si>
  <si>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</si>
  <si>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</si>
  <si>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</si>
  <si>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</si>
  <si>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</si>
  <si>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</si>
  <si>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</si>
  <si>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</si>
  <si>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</si>
  <si>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</si>
  <si>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</si>
  <si>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</si>
  <si>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</si>
  <si>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</si>
  <si>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</si>
  <si>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</si>
  <si>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</si>
  <si>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</si>
  <si>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</si>
  <si>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</si>
  <si>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</si>
  <si>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</si>
  <si>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</si>
  <si>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</si>
  <si>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</si>
  <si>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</si>
  <si>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</si>
  <si>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</si>
  <si>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</si>
  <si>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</si>
  <si>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</si>
  <si>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</si>
  <si>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</si>
  <si>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</si>
  <si>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</si>
  <si>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</si>
  <si>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</si>
  <si>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</si>
  <si>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</si>
  <si>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</si>
  <si>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</si>
  <si>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</si>
  <si>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</si>
  <si>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</si>
  <si>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</si>
  <si>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</si>
  <si>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</si>
  <si>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</si>
  <si>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</si>
  <si>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</si>
  <si>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</si>
  <si>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</si>
  <si>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</si>
  <si>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</si>
  <si>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</si>
  <si>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</si>
  <si>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</si>
  <si>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</si>
  <si>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</si>
  <si>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</si>
  <si>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</si>
  <si>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</si>
  <si>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</si>
  <si>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</si>
  <si>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</si>
  <si>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</si>
  <si>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</si>
  <si>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</si>
  <si>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</si>
  <si>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</si>
  <si>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</si>
  <si>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</si>
  <si>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</si>
  <si>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</si>
  <si>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</si>
  <si>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</si>
  <si>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</si>
  <si>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</si>
  <si>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</si>
  <si>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</si>
  <si>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</si>
  <si>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</si>
  <si>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</si>
  <si>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</si>
  <si>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</si>
  <si>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</si>
  <si>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</si>
  <si>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</si>
  <si>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</si>
  <si>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</si>
  <si>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</si>
  <si>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</si>
  <si>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</si>
  <si>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</si>
  <si>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</si>
  <si>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</si>
  <si>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</si>
  <si>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</si>
  <si>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</si>
  <si>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</si>
  <si>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</si>
  <si>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</si>
  <si>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</si>
  <si>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</si>
  <si>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</si>
  <si>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</si>
  <si>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</si>
  <si>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</si>
  <si>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</si>
  <si>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</si>
  <si>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</si>
  <si>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</si>
  <si>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</si>
  <si>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</si>
  <si>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</si>
  <si>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</si>
  <si>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</si>
  <si>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</si>
  <si>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</si>
  <si>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</si>
  <si>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</si>
  <si>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</si>
  <si>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</si>
  <si>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</si>
  <si>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</si>
  <si>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</si>
  <si>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</si>
  <si>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</si>
  <si>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</si>
  <si>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</si>
  <si>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</si>
  <si>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</si>
  <si>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</si>
  <si>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</si>
  <si>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</si>
  <si>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</si>
  <si>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</si>
  <si>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</si>
  <si>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</si>
  <si>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</si>
  <si>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</si>
  <si>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</si>
  <si>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</si>
  <si>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</si>
  <si>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</si>
  <si>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</si>
  <si>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</si>
  <si>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</si>
  <si>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</si>
  <si>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</si>
  <si>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</si>
  <si>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</si>
  <si>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</si>
  <si>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</si>
  <si>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</si>
  <si>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</si>
  <si>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</si>
  <si>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</si>
  <si>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</si>
  <si>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</si>
  <si>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</si>
  <si>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</si>
  <si>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</si>
  <si>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</si>
  <si>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</si>
  <si>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</si>
  <si>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</si>
  <si>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</si>
  <si>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</si>
  <si>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</si>
  <si>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</si>
  <si>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</si>
  <si>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</si>
  <si>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</si>
  <si>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</si>
  <si>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</si>
  <si>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</si>
  <si>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</si>
  <si>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</si>
  <si>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</si>
  <si>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</si>
  <si>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</si>
  <si>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</si>
  <si>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</si>
  <si>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</si>
  <si>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</si>
  <si>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</si>
  <si>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</si>
  <si>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</si>
  <si>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</si>
  <si>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</si>
  <si>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</si>
  <si>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</si>
  <si>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</si>
  <si>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</si>
  <si>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</si>
  <si>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</si>
  <si>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</si>
  <si>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</si>
  <si>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</si>
  <si>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</si>
  <si>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</si>
  <si>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</si>
  <si>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</si>
  <si>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</si>
  <si>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</si>
  <si>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</si>
  <si>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</si>
  <si>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</si>
  <si>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</si>
  <si>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</si>
  <si>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</si>
  <si>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</si>
  <si>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</si>
  <si>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</si>
  <si>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</si>
  <si>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</si>
  <si>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</si>
  <si>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</si>
  <si>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</si>
  <si>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</si>
  <si>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</si>
  <si>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</si>
  <si>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</si>
  <si>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</si>
  <si>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</si>
  <si>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</si>
  <si>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</si>
  <si>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</si>
  <si>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</si>
  <si>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</si>
  <si>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</si>
  <si>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</si>
  <si>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</si>
  <si>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</si>
  <si>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</si>
  <si>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</si>
  <si>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</si>
  <si>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</si>
  <si>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</si>
  <si>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</si>
  <si>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</si>
  <si>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</si>
  <si>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</si>
  <si>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</si>
  <si>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</si>
  <si>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</si>
  <si>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</si>
  <si>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</si>
  <si>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</si>
  <si>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</si>
  <si>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</si>
  <si>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</si>
  <si>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</si>
  <si>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</si>
  <si>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</si>
  <si>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</si>
  <si>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</si>
  <si>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</si>
  <si>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</si>
  <si>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</si>
  <si>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</si>
  <si>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</si>
  <si>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</si>
  <si>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</si>
  <si>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</si>
  <si>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</si>
  <si>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</si>
  <si>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</si>
  <si>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</si>
  <si>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</si>
  <si>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</si>
  <si>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</si>
  <si>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</si>
  <si>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</si>
  <si>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</si>
  <si>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</si>
  <si>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</si>
  <si>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</si>
  <si>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</si>
  <si>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</si>
  <si>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</si>
  <si>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</si>
  <si>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</si>
  <si>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</si>
  <si>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</si>
  <si>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</si>
  <si>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</si>
  <si>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</si>
  <si>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</si>
  <si>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</si>
  <si>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</si>
  <si>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</si>
  <si>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</si>
  <si>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</si>
  <si>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</si>
  <si>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</si>
  <si>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</si>
  <si>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</si>
  <si>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</si>
  <si>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</si>
  <si>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</si>
  <si>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</si>
  <si>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</si>
  <si>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</si>
  <si>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</si>
  <si>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</si>
  <si>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</si>
  <si>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</si>
  <si>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</si>
  <si>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</si>
  <si>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</si>
  <si>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</si>
  <si>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</si>
  <si>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</si>
  <si>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</si>
  <si>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</si>
  <si>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</si>
  <si>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</si>
  <si>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</si>
  <si>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</si>
  <si>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</si>
  <si>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</si>
  <si>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</si>
  <si>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</si>
  <si>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</si>
  <si>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</si>
  <si>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</si>
  <si>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</si>
  <si>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</si>
  <si>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</si>
  <si>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</si>
  <si>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</si>
  <si>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</si>
  <si>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</si>
  <si>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</si>
  <si>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</si>
  <si>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</si>
  <si>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</si>
  <si>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</si>
  <si>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</si>
  <si>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</si>
  <si>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</si>
  <si>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</si>
  <si>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</si>
  <si>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</si>
  <si>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</si>
  <si>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</si>
  <si>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</si>
  <si>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</si>
  <si>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</si>
  <si>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</si>
  <si>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</si>
  <si>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</si>
  <si>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</si>
  <si>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</si>
  <si>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</si>
  <si>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</si>
  <si>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</si>
  <si>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</si>
  <si>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</si>
  <si>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</si>
  <si>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</si>
  <si>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</si>
  <si>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</si>
  <si>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</si>
  <si>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</si>
  <si>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</si>
  <si>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</si>
  <si>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</si>
  <si>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</si>
  <si>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</si>
  <si>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</si>
  <si>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</si>
  <si>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</si>
  <si>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</si>
  <si>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</si>
  <si>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</si>
  <si>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</si>
  <si>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</si>
  <si>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</si>
  <si>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</si>
  <si>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</si>
  <si>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</si>
  <si>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</si>
  <si>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</si>
  <si>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</si>
  <si>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</si>
  <si>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</si>
  <si>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</si>
  <si>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</si>
  <si>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</si>
  <si>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</si>
  <si>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</si>
  <si>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</si>
  <si>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</si>
  <si>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</si>
  <si>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</si>
  <si>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</si>
  <si>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</si>
  <si>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</si>
  <si>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</si>
  <si>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</si>
  <si>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</si>
  <si>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</si>
  <si>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</si>
  <si>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</si>
  <si>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</si>
  <si>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</si>
  <si>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</si>
  <si>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</si>
  <si>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</si>
  <si>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</si>
  <si>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</si>
  <si>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</si>
  <si>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</si>
  <si>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</si>
  <si>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</si>
  <si>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</si>
  <si>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</si>
  <si>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</si>
  <si>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</si>
  <si>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</si>
  <si>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</si>
  <si>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</si>
  <si>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</si>
  <si>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</si>
  <si>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</si>
  <si>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</si>
  <si>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</si>
  <si>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</si>
  <si>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</si>
  <si>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</si>
  <si>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</si>
  <si>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</si>
  <si>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</si>
  <si>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</si>
  <si>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</si>
  <si>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</si>
  <si>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</si>
  <si>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</si>
  <si>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</si>
  <si>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</si>
  <si>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</si>
  <si>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</si>
  <si>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</si>
  <si>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</si>
  <si>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</si>
  <si>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</si>
  <si>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</si>
  <si>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</si>
  <si>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</si>
  <si>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</si>
  <si>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</si>
  <si>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</si>
  <si>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</si>
  <si>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</si>
  <si>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</si>
  <si>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</si>
  <si>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</si>
  <si>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</si>
  <si>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</si>
  <si>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</si>
  <si>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</si>
  <si>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</si>
  <si>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</si>
  <si>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</si>
  <si>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</si>
  <si>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</si>
  <si>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</si>
  <si>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</si>
  <si>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</si>
  <si>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</si>
  <si>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</si>
  <si>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</si>
  <si>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</si>
  <si>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</si>
  <si>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</si>
  <si>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</si>
  <si>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</si>
  <si>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</si>
  <si>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</si>
  <si>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</si>
  <si>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</si>
  <si>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</si>
  <si>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</si>
  <si>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</si>
  <si>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</si>
  <si>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</si>
  <si>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</si>
  <si>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</si>
  <si>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</si>
  <si>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</si>
  <si>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</si>
  <si>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</si>
  <si>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</si>
  <si>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</si>
  <si>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</si>
  <si>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</si>
  <si>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</si>
  <si>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</si>
  <si>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</si>
  <si>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</si>
  <si>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</si>
  <si>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</si>
  <si>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</si>
  <si>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</si>
  <si>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</si>
  <si>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</si>
  <si>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</si>
  <si>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</si>
  <si>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</si>
  <si>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</si>
  <si>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</si>
  <si>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</si>
  <si>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</si>
  <si>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</si>
  <si>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</si>
  <si>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</si>
  <si>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</si>
  <si>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</si>
  <si>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</si>
  <si>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</si>
  <si>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</si>
  <si>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</si>
  <si>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</si>
  <si>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</si>
  <si>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</si>
  <si>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</si>
  <si>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</si>
  <si>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</si>
  <si>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</si>
  <si>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</si>
  <si>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</si>
  <si>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</si>
  <si>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</si>
  <si>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</si>
  <si>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</si>
  <si>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</si>
  <si>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</si>
  <si>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</si>
  <si>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</si>
  <si>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</si>
  <si>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</si>
  <si>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</si>
  <si>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</si>
  <si>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</si>
  <si>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</si>
  <si>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</si>
  <si>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</si>
  <si>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</si>
  <si>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</si>
  <si>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</si>
  <si>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</si>
  <si>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</si>
  <si>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</si>
  <si>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</si>
  <si>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</si>
  <si>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</si>
  <si>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</si>
  <si>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</si>
  <si>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</si>
  <si>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</si>
  <si>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</si>
  <si>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</si>
  <si>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</si>
  <si>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</si>
  <si>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</si>
  <si>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</si>
  <si>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</si>
  <si>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</si>
  <si>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</si>
  <si>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</si>
  <si>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</si>
  <si>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</si>
  <si>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</si>
  <si>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</si>
  <si>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</si>
  <si>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</si>
  <si>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</si>
  <si>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</si>
  <si>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</si>
  <si>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</si>
  <si>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</si>
  <si>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</si>
  <si>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</si>
  <si>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</si>
  <si>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</si>
  <si>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</si>
  <si>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</si>
  <si>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</si>
  <si>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</si>
  <si>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</si>
  <si>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</si>
  <si>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</si>
  <si>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</si>
  <si>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</si>
  <si>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</si>
  <si>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</si>
  <si>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</si>
  <si>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</si>
  <si>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</si>
  <si>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</si>
  <si>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</si>
  <si>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</si>
  <si>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</si>
  <si>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</si>
  <si>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</si>
  <si>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</si>
  <si>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</si>
  <si>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</si>
  <si>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</si>
  <si>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</si>
  <si>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</si>
  <si>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</si>
  <si>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</si>
  <si>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</si>
  <si>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</si>
  <si>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</si>
  <si>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</si>
  <si>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</si>
  <si>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</si>
  <si>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</si>
  <si>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</si>
  <si>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</si>
  <si>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</si>
  <si>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</si>
  <si>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</si>
  <si>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</si>
  <si>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</si>
  <si>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</si>
  <si>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</si>
  <si>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</si>
  <si>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</si>
  <si>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</si>
  <si>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</si>
  <si>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</si>
  <si>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</si>
  <si>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</si>
  <si>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</si>
  <si>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</si>
  <si>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</si>
  <si>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</si>
  <si>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</si>
  <si>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</si>
  <si>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</si>
  <si>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</si>
  <si>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</si>
  <si>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</si>
  <si>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</si>
  <si>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</si>
  <si>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</si>
  <si>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</si>
  <si>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</si>
  <si>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</si>
  <si>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</si>
  <si>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</si>
  <si>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</si>
  <si>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</si>
  <si>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</si>
  <si>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</si>
  <si>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</si>
  <si>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</si>
  <si>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</si>
  <si>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</si>
  <si>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</si>
  <si>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</si>
  <si>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</si>
  <si>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</si>
  <si>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</si>
  <si>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</si>
  <si>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</si>
  <si>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</si>
  <si>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</si>
  <si>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</si>
  <si>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</si>
  <si>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</si>
  <si>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</si>
  <si>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</si>
  <si>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</si>
  <si>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</si>
  <si>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</si>
  <si>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</si>
  <si>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</si>
  <si>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</si>
  <si>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</si>
  <si>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</si>
  <si>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</si>
  <si>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</si>
  <si>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</si>
  <si>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</si>
  <si>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</si>
  <si>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</si>
  <si>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</si>
  <si>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</si>
  <si>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</si>
  <si>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</si>
  <si>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</si>
  <si>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</si>
  <si>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</si>
  <si>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</si>
  <si>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</si>
  <si>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</si>
  <si>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</si>
  <si>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</si>
  <si>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</si>
  <si>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</si>
  <si>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</si>
  <si>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</si>
  <si>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</si>
  <si>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</si>
  <si>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</si>
  <si>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</si>
  <si>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</si>
  <si>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</si>
  <si>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</si>
  <si>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</si>
  <si>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</si>
  <si>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</si>
  <si>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</si>
  <si>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</si>
  <si>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</si>
  <si>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</si>
  <si>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</si>
  <si>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</si>
  <si>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</si>
  <si>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</si>
  <si>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</si>
  <si>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</si>
  <si>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</si>
  <si>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</si>
  <si>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</si>
  <si>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</si>
  <si>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</si>
  <si>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</si>
  <si>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</si>
  <si>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</si>
  <si>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</si>
  <si>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</si>
  <si>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</si>
  <si>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</si>
  <si>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</si>
  <si>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</si>
  <si>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</si>
  <si>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</si>
  <si>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</si>
  <si>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</si>
  <si>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</si>
  <si>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</si>
  <si>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</si>
  <si>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</si>
  <si>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</si>
  <si>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</si>
  <si>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</si>
  <si>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</si>
  <si>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</si>
  <si>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</si>
  <si>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</si>
  <si>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</si>
  <si>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</si>
  <si>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</si>
  <si>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</si>
  <si>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</si>
  <si>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</si>
  <si>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</si>
  <si>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</si>
  <si>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</si>
  <si>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</si>
  <si>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</si>
  <si>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</si>
  <si>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</si>
  <si>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</si>
  <si>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</si>
  <si>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</si>
  <si>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</si>
  <si>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</si>
  <si>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</si>
  <si>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</si>
  <si>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</si>
  <si>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</si>
  <si>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</si>
  <si>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</si>
  <si>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</si>
  <si>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</si>
  <si>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</si>
  <si>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</si>
  <si>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</si>
  <si>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</si>
  <si>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</si>
  <si>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</si>
  <si>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</si>
  <si>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</si>
  <si>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</si>
  <si>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</si>
  <si>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</si>
  <si>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</si>
  <si>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</si>
  <si>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</si>
  <si>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</si>
  <si>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</si>
  <si>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</si>
  <si>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</si>
  <si>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</si>
  <si>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</si>
  <si>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</si>
  <si>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</si>
  <si>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</si>
  <si>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</si>
  <si>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</si>
  <si>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</si>
  <si>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</si>
  <si>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</si>
  <si>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</si>
  <si>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</si>
  <si>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</si>
  <si>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</si>
  <si>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</si>
  <si>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</si>
  <si>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</si>
  <si>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</si>
  <si>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</si>
  <si>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</si>
  <si>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</si>
  <si>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</si>
  <si>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</si>
  <si>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</si>
  <si>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</si>
  <si>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</si>
  <si>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</si>
  <si>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</si>
  <si>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</si>
  <si>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</si>
  <si>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</si>
  <si>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</si>
  <si>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</si>
  <si>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</si>
  <si>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</si>
  <si>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</si>
  <si>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</si>
  <si>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</si>
  <si>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</si>
  <si>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</si>
  <si>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</si>
  <si>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</si>
  <si>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</si>
  <si>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</si>
  <si>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</si>
  <si>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</si>
  <si>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</si>
  <si>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</si>
  <si>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</si>
  <si>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</si>
  <si>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</si>
  <si>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</si>
  <si>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</si>
  <si>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</si>
  <si>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</si>
  <si>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</si>
  <si>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</si>
  <si>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</si>
  <si>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</si>
  <si>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</si>
  <si>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</si>
  <si>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</si>
  <si>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</si>
  <si>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</si>
  <si>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</si>
  <si>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</si>
  <si>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</si>
  <si>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</si>
  <si>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</si>
  <si>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</si>
  <si>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</si>
  <si>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</si>
  <si>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</si>
  <si>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</si>
  <si>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</si>
  <si>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</si>
  <si>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</si>
  <si>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</si>
  <si>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</si>
  <si>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</si>
  <si>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</si>
  <si>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</si>
  <si>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</si>
  <si>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</si>
  <si>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</si>
  <si>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</si>
  <si>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</si>
  <si>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</si>
  <si>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</si>
  <si>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</si>
  <si>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</si>
  <si>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</si>
  <si>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</si>
  <si>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</si>
  <si>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</si>
  <si>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</si>
  <si>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</si>
  <si>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</si>
  <si>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</si>
  <si>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</si>
  <si>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</si>
  <si>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</si>
  <si>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</si>
  <si>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</si>
  <si>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</si>
  <si>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</si>
  <si>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</si>
  <si>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</si>
  <si>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</si>
  <si>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</si>
  <si>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</si>
  <si>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</si>
  <si>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</si>
  <si>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</si>
  <si>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</si>
  <si>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</si>
  <si>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</si>
  <si>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</si>
  <si>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</si>
  <si>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</si>
  <si>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</si>
  <si>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</si>
  <si>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</si>
  <si>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</si>
  <si>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</si>
  <si>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</si>
  <si>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</si>
  <si>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</si>
  <si>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</si>
  <si>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</si>
  <si>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</si>
  <si>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</si>
  <si>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</si>
  <si>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</si>
  <si>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</si>
  <si>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</si>
  <si>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</si>
  <si>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</si>
  <si>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</si>
  <si>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</si>
  <si>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</si>
  <si>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</si>
  <si>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</si>
  <si>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</si>
  <si>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</si>
  <si>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</si>
  <si>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</si>
  <si>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</si>
  <si>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</si>
  <si>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</si>
  <si>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</si>
  <si>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</si>
  <si>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</si>
  <si>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</si>
  <si>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</si>
  <si>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</si>
  <si>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</si>
  <si>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</si>
  <si>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</si>
  <si>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</si>
  <si>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</si>
  <si>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</si>
  <si>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</si>
  <si>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</si>
  <si>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</si>
  <si>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</si>
  <si>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</si>
  <si>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</si>
  <si>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</si>
  <si>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</si>
  <si>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</si>
  <si>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</si>
  <si>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</si>
  <si>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</si>
  <si>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</si>
  <si>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</si>
  <si>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</si>
  <si>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</si>
  <si>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</si>
  <si>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</si>
  <si>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</si>
  <si>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</si>
  <si>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</si>
  <si>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</si>
  <si>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</si>
  <si>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</si>
  <si>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</si>
  <si>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</si>
  <si>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</si>
  <si>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</si>
  <si>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</si>
  <si>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</si>
  <si>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</si>
  <si>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</si>
  <si>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</si>
  <si>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</si>
  <si>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</si>
  <si>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</si>
  <si>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</si>
  <si>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</si>
  <si>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</si>
  <si>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</si>
  <si>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</si>
  <si>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</si>
  <si>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</si>
  <si>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</si>
  <si>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</si>
  <si>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</si>
  <si>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</si>
  <si>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</si>
  <si>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</si>
  <si>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</si>
  <si>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</si>
  <si>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</si>
  <si>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</si>
  <si>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</si>
  <si>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</si>
  <si>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</si>
  <si>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</si>
  <si>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</si>
  <si>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</si>
  <si>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</si>
  <si>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</si>
  <si>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</si>
  <si>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</si>
  <si>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</si>
  <si>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</si>
  <si>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</si>
  <si>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</si>
  <si>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</si>
  <si>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</si>
  <si>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</si>
  <si>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</si>
  <si>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</si>
  <si>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</si>
  <si>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</si>
  <si>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</si>
  <si>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</si>
  <si>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</si>
  <si>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</si>
  <si>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</si>
  <si>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</si>
  <si>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</si>
  <si>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</si>
  <si>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</si>
  <si>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</si>
  <si>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</si>
  <si>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</si>
  <si>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</si>
  <si>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</si>
  <si>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</si>
  <si>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</si>
  <si>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</si>
  <si>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</si>
  <si>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</si>
  <si>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</si>
  <si>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</si>
  <si>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</si>
  <si>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</si>
  <si>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</si>
  <si>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</si>
  <si>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</si>
  <si>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</si>
  <si>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</si>
  <si>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</si>
  <si>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</si>
  <si>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</si>
  <si>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</si>
  <si>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</si>
  <si>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</si>
  <si>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</si>
  <si>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</si>
  <si>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</si>
  <si>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</si>
  <si>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</si>
  <si>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</si>
  <si>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</si>
  <si>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</si>
  <si>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</si>
  <si>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</si>
  <si>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</si>
  <si>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</si>
  <si>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</si>
  <si>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</si>
  <si>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</si>
  <si>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</si>
  <si>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</si>
  <si>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</si>
  <si>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</si>
  <si>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</si>
  <si>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</si>
  <si>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</si>
  <si>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</si>
  <si>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</si>
  <si>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</si>
  <si>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</si>
  <si>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</si>
  <si>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</si>
  <si>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</si>
  <si>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</si>
  <si>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</si>
  <si>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</si>
  <si>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</si>
  <si>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</si>
  <si>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</si>
  <si>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</si>
  <si>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</si>
  <si>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</si>
  <si>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</si>
  <si>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</si>
  <si>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</si>
  <si>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</si>
  <si>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</si>
  <si>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</si>
  <si>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</si>
  <si>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</si>
  <si>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</si>
  <si>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</si>
  <si>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</si>
  <si>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</si>
  <si>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</si>
  <si>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</si>
  <si>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</si>
  <si>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</si>
  <si>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</si>
  <si>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</si>
  <si>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</si>
  <si>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</si>
  <si>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</si>
  <si>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</si>
  <si>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</si>
  <si>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</si>
  <si>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</si>
  <si>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</si>
  <si>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</si>
  <si>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</si>
  <si>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</si>
  <si>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</si>
  <si>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</si>
  <si>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</si>
  <si>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</si>
  <si>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</si>
  <si>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</si>
  <si>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</si>
  <si>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</si>
  <si>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</si>
  <si>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</si>
  <si>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</si>
  <si>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</si>
  <si>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</si>
  <si>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</si>
  <si>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</si>
  <si>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</si>
  <si>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</si>
  <si>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</si>
  <si>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</si>
  <si>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</si>
  <si>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</si>
  <si>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</si>
  <si>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</si>
  <si>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</si>
  <si>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</si>
  <si>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</si>
  <si>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</si>
  <si>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</si>
  <si>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</si>
  <si>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</si>
  <si>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</si>
  <si>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</si>
  <si>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</si>
  <si>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</si>
  <si>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</si>
  <si>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</si>
  <si>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</si>
  <si>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</si>
  <si>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</si>
  <si>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</si>
  <si>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</si>
  <si>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</si>
  <si>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</si>
  <si>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</si>
  <si>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</si>
  <si>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</si>
  <si>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</si>
  <si>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</si>
  <si>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</si>
  <si>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</si>
  <si>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</si>
  <si>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</si>
  <si>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</si>
  <si>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</si>
  <si>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</si>
  <si>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</si>
  <si>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</si>
  <si>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</si>
  <si>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</si>
  <si>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</si>
  <si>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</si>
  <si>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</si>
  <si>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</si>
  <si>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</si>
  <si>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</si>
  <si>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</si>
  <si>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</si>
  <si>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</si>
  <si>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</si>
  <si>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</si>
  <si>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</si>
  <si>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</si>
  <si>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</si>
  <si>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</si>
  <si>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</si>
  <si>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</si>
  <si>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</si>
  <si>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</si>
  <si>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</si>
  <si>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</si>
  <si>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</si>
  <si>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</si>
  <si>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</si>
  <si>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</si>
  <si>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</si>
  <si>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</si>
  <si>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</si>
  <si>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</si>
  <si>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</si>
  <si>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</si>
  <si>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</si>
  <si>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</si>
  <si>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</si>
  <si>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</si>
  <si>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</si>
  <si>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</si>
  <si>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</si>
  <si>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</si>
  <si>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</si>
  <si>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</si>
  <si>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</si>
  <si>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</si>
  <si>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</si>
  <si>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</si>
  <si>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</si>
  <si>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</si>
  <si>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</si>
  <si>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</si>
  <si>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</si>
  <si>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</si>
  <si>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</si>
  <si>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</si>
  <si>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</si>
  <si>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</si>
  <si>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</si>
  <si>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</si>
  <si>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</si>
  <si>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</si>
  <si>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</si>
  <si>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</si>
  <si>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</si>
  <si>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</si>
  <si>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</si>
  <si>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</si>
  <si>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</si>
  <si>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</si>
  <si>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</si>
  <si>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</si>
  <si>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</si>
  <si>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</si>
  <si>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</si>
  <si>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</si>
  <si>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</si>
  <si>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</si>
  <si>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</si>
  <si>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</si>
  <si>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</si>
  <si>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</si>
  <si>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</si>
  <si>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</si>
  <si>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</si>
  <si>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</si>
  <si>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</si>
  <si>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</si>
  <si>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</si>
  <si>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</si>
  <si>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</si>
  <si>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</si>
  <si>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</si>
  <si>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</si>
  <si>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</si>
  <si>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</si>
  <si>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</si>
  <si>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</si>
  <si>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</si>
  <si>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</si>
  <si>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</si>
  <si>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</si>
  <si>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</si>
  <si>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</si>
  <si>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</si>
  <si>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</si>
  <si>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</si>
  <si>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</si>
  <si>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</si>
  <si>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</si>
  <si>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</si>
  <si>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</si>
  <si>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</si>
  <si>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</si>
  <si>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</si>
  <si>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</si>
  <si>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</si>
  <si>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</si>
  <si>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</si>
  <si>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</si>
  <si>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</si>
  <si>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</si>
  <si>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</si>
  <si>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</si>
  <si>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</si>
  <si>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</si>
  <si>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</si>
  <si>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</si>
  <si>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</si>
  <si>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</si>
  <si>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</si>
  <si>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</si>
  <si>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</si>
  <si>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</si>
  <si>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</si>
  <si>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</si>
  <si>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</si>
  <si>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</si>
  <si>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</si>
  <si>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</si>
  <si>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</si>
  <si>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</si>
  <si>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</si>
  <si>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</si>
  <si>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</si>
  <si>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</si>
  <si>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</si>
  <si>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</si>
  <si>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</si>
  <si>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</si>
  <si>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</si>
  <si>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</si>
  <si>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</si>
  <si>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</si>
  <si>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</si>
  <si>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</si>
  <si>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</si>
  <si>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</si>
  <si>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</si>
  <si>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</si>
  <si>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</si>
  <si>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</si>
  <si>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</si>
  <si>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</si>
  <si>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</si>
  <si>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</si>
  <si>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</si>
  <si>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</si>
  <si>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</si>
  <si>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</si>
  <si>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</si>
  <si>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</si>
  <si>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</si>
  <si>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</si>
  <si>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</si>
  <si>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</si>
  <si>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</si>
  <si>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</si>
  <si>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</si>
  <si>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</si>
  <si>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</si>
  <si>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</si>
  <si>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</si>
  <si>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</si>
  <si>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</si>
  <si>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</si>
  <si>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</si>
  <si>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</si>
  <si>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</si>
  <si>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</si>
  <si>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</si>
  <si>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</si>
  <si>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</si>
  <si>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</si>
  <si>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</si>
  <si>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</si>
  <si>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</si>
  <si>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</si>
  <si>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</si>
  <si>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</si>
  <si>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</si>
  <si>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</si>
  <si>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</si>
  <si>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</si>
  <si>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</si>
  <si>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</si>
  <si>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</si>
  <si>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</si>
  <si>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</si>
  <si>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</si>
  <si>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</si>
  <si>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</si>
  <si>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</si>
  <si>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</si>
  <si>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</si>
  <si>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</si>
  <si>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</si>
  <si>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</si>
  <si>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</si>
  <si>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</si>
  <si>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</si>
  <si>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</si>
  <si>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</si>
  <si>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</si>
  <si>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</si>
  <si>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</si>
  <si>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</si>
  <si>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</si>
  <si>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</si>
  <si>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</si>
  <si>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</si>
  <si>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</si>
  <si>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</si>
  <si>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</si>
  <si>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</si>
  <si>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</si>
  <si>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</si>
  <si>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</si>
  <si>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</si>
  <si>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</si>
  <si>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</si>
  <si>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</si>
  <si>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</si>
  <si>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</si>
  <si>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</si>
  <si>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</si>
  <si>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</si>
  <si>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</si>
  <si>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</si>
  <si>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</si>
  <si>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</si>
  <si>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</si>
  <si>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</si>
  <si>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</si>
  <si>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</si>
  <si>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</si>
  <si>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</si>
  <si>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</si>
  <si>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</si>
  <si>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</si>
  <si>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</si>
  <si>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</si>
  <si>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</si>
  <si>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</si>
  <si>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</si>
  <si>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</si>
  <si>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</si>
  <si>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</si>
  <si>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</si>
  <si>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</si>
  <si>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</si>
  <si>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</si>
  <si>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</si>
  <si>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</si>
  <si>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</si>
  <si>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</si>
  <si>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</si>
  <si>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</si>
  <si>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</si>
  <si>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</si>
  <si>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</si>
  <si>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</si>
  <si>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</si>
  <si>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</si>
  <si>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</si>
  <si>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</si>
  <si>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</si>
  <si>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</si>
  <si>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</si>
  <si>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</si>
  <si>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</si>
  <si>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</si>
  <si>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</si>
  <si>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</si>
  <si>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</si>
  <si>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</si>
  <si>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</si>
  <si>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</si>
  <si>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</si>
  <si>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</si>
  <si>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</si>
  <si>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</si>
  <si>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</si>
  <si>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</si>
  <si>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</si>
  <si>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</si>
  <si>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</si>
  <si>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</si>
  <si>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</si>
  <si>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</si>
  <si>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</si>
  <si>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</si>
  <si>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</si>
  <si>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</si>
  <si>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</si>
  <si>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</si>
  <si>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</si>
  <si>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</si>
  <si>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</si>
  <si>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</si>
  <si>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</si>
  <si>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</si>
  <si>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</si>
  <si>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</si>
  <si>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</si>
  <si>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</si>
  <si>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</si>
  <si>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</si>
  <si>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</si>
  <si>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</si>
  <si>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</si>
  <si>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</si>
  <si>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</si>
  <si>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</si>
  <si>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</si>
  <si>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</si>
  <si>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</si>
  <si>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</si>
  <si>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</si>
  <si>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</si>
  <si>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</si>
  <si>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</si>
  <si>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</si>
  <si>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</si>
  <si>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</si>
  <si>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</si>
  <si>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</si>
  <si>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</si>
  <si>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</si>
  <si>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</si>
  <si>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</si>
  <si>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</si>
  <si>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</si>
  <si>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</si>
  <si>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</si>
  <si>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</si>
  <si>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</si>
  <si>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</si>
  <si>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</si>
  <si>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</si>
  <si>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</si>
  <si>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</si>
  <si>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</si>
  <si>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</si>
  <si>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</si>
  <si>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</si>
  <si>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</si>
  <si>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</si>
  <si>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</si>
  <si>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</si>
  <si>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</si>
  <si>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</si>
  <si>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</si>
  <si>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</si>
  <si>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</si>
  <si>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</si>
  <si>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</si>
  <si>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</si>
  <si>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</si>
  <si>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</si>
  <si>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</si>
  <si>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</si>
  <si>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</si>
  <si>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</si>
  <si>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</si>
  <si>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</si>
  <si>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</si>
  <si>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</si>
  <si>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</si>
  <si>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</si>
  <si>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</si>
  <si>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</si>
  <si>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</si>
  <si>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</si>
  <si>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</si>
  <si>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</si>
  <si>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</si>
  <si>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</si>
  <si>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</si>
  <si>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</si>
  <si>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</si>
  <si>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</si>
  <si>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</si>
  <si>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</si>
  <si>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</si>
  <si>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</si>
  <si>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</si>
  <si>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</si>
  <si>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</si>
  <si>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</si>
  <si>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</si>
  <si>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</si>
  <si>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</si>
  <si>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</si>
  <si>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</si>
  <si>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</si>
  <si>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</si>
  <si>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</si>
  <si>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</si>
  <si>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</si>
  <si>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</si>
  <si>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</si>
  <si>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</si>
  <si>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</si>
  <si>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</si>
  <si>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</si>
  <si>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</si>
  <si>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</si>
  <si>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</si>
  <si>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</si>
  <si>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</si>
  <si>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</si>
  <si>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</si>
  <si>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</si>
  <si>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</si>
  <si>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</si>
  <si>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</si>
  <si>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</si>
  <si>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</si>
  <si>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</si>
  <si>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</si>
  <si>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</si>
  <si>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</si>
  <si>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</si>
  <si>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</si>
  <si>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</si>
  <si>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</si>
  <si>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</si>
  <si>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</si>
  <si>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</si>
  <si>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</si>
  <si>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</si>
  <si>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</si>
  <si>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</si>
  <si>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</si>
  <si>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</si>
  <si>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</si>
  <si>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</si>
  <si>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</si>
  <si>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</si>
  <si>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</si>
  <si>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</si>
  <si>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</si>
  <si>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</si>
  <si>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</si>
  <si>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</si>
  <si>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</si>
  <si>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</si>
  <si>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</si>
  <si>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</si>
  <si>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</si>
  <si>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</si>
  <si>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</si>
  <si>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</si>
  <si>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</si>
  <si>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</si>
  <si>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</si>
  <si>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</si>
  <si>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</si>
  <si>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</si>
  <si>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</si>
  <si>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</si>
  <si>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</si>
  <si>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</si>
  <si>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</si>
  <si>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</si>
  <si>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</si>
  <si>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</si>
  <si>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</si>
  <si>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</si>
  <si>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</si>
  <si>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</si>
  <si>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</si>
  <si>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</si>
  <si>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</si>
  <si>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</si>
  <si>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</si>
  <si>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</si>
  <si>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</si>
  <si>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</si>
  <si>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</si>
  <si>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</si>
  <si>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</si>
  <si>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</si>
  <si>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</si>
  <si>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</si>
  <si>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</si>
  <si>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</si>
  <si>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</si>
  <si>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</si>
  <si>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</si>
  <si>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</si>
  <si>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</si>
  <si>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</si>
  <si>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</si>
  <si>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</si>
  <si>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</si>
  <si>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</si>
  <si>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</si>
  <si>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</si>
  <si>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</si>
  <si>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</si>
  <si>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</si>
  <si>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</si>
  <si>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</si>
  <si>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</si>
  <si>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</si>
  <si>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</si>
  <si>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</si>
  <si>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</si>
  <si>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</si>
  <si>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</si>
  <si>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</si>
  <si>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</si>
  <si>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</si>
  <si>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</si>
  <si>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</si>
  <si>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</si>
  <si>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</si>
  <si>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</si>
  <si>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</si>
  <si>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</si>
  <si>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</si>
  <si>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</si>
  <si>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</si>
  <si>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</si>
  <si>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</si>
  <si>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</si>
  <si>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</si>
  <si>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</si>
  <si>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</si>
  <si>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</si>
  <si>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</si>
  <si>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</si>
  <si>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</si>
  <si>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</si>
  <si>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</si>
  <si>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</si>
  <si>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</si>
  <si>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</si>
  <si>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</si>
  <si>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</si>
  <si>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</si>
  <si>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</si>
  <si>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</si>
  <si>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</si>
  <si>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</si>
  <si>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</si>
  <si>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</si>
  <si>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</si>
  <si>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</si>
  <si>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</si>
  <si>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</si>
  <si>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</si>
  <si>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</si>
  <si>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</si>
  <si>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</si>
  <si>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</si>
  <si>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</si>
  <si>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</si>
  <si>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</si>
  <si>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</si>
  <si>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</si>
  <si>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</si>
  <si>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</si>
  <si>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</si>
  <si>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</si>
  <si>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</si>
  <si>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</si>
  <si>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</si>
  <si>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</si>
  <si>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</si>
  <si>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</si>
  <si>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</si>
  <si>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</si>
  <si>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</si>
  <si>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</si>
  <si>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</si>
  <si>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</si>
  <si>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</si>
  <si>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</si>
  <si>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</si>
  <si>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</si>
  <si>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</si>
  <si>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</si>
  <si>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</si>
  <si>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</si>
  <si>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</si>
  <si>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</si>
  <si>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</si>
  <si>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</si>
  <si>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</si>
  <si>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</si>
  <si>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</si>
  <si>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</si>
  <si>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</si>
  <si>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</si>
  <si>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</si>
  <si>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</si>
  <si>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</si>
  <si>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</si>
  <si>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</si>
  <si>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</si>
  <si>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</si>
  <si>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</si>
  <si>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</si>
  <si>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</si>
  <si>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</si>
  <si>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</si>
  <si>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</si>
  <si>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</si>
  <si>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</si>
  <si>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</si>
  <si>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</si>
  <si>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</si>
  <si>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</si>
  <si>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</si>
  <si>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</si>
  <si>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</si>
  <si>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</si>
  <si>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</si>
  <si>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</si>
  <si>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</si>
  <si>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</si>
  <si>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</si>
  <si>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</si>
  <si>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</si>
  <si>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</si>
  <si>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</si>
  <si>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</si>
  <si>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</si>
  <si>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</si>
  <si>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</si>
  <si>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</si>
  <si>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</si>
  <si>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</si>
  <si>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</si>
  <si>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</si>
  <si>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</si>
  <si>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</si>
  <si>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</si>
  <si>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</si>
  <si>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</si>
  <si>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</si>
  <si>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</si>
  <si>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</si>
  <si>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</si>
  <si>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</si>
  <si>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</si>
  <si>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</si>
  <si>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</si>
  <si>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</si>
  <si>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</si>
  <si>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</si>
  <si>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</si>
  <si>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</si>
  <si>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</si>
  <si>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</si>
  <si>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</si>
  <si>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</si>
  <si>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</si>
  <si>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</si>
  <si>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</si>
  <si>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</si>
  <si>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</si>
  <si>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</si>
  <si>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</si>
  <si>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</si>
  <si>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</si>
  <si>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</si>
  <si>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</si>
  <si>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</si>
  <si>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</si>
  <si>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</si>
  <si>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</si>
  <si>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</si>
  <si>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</si>
  <si>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</si>
  <si>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</si>
  <si>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</si>
  <si>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</si>
  <si>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</si>
  <si>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</si>
  <si>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</si>
  <si>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</si>
  <si>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</si>
  <si>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</si>
  <si>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</si>
  <si>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</si>
  <si>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</si>
  <si>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</si>
  <si>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</si>
  <si>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</si>
  <si>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</si>
  <si>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</si>
  <si>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</si>
  <si>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</si>
  <si>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</si>
  <si>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</si>
  <si>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</si>
  <si>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</si>
  <si>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</si>
  <si>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</si>
  <si>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</si>
  <si>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</si>
  <si>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</si>
  <si>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</si>
  <si>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</si>
  <si>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</si>
  <si>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</si>
  <si>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</si>
  <si>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</si>
  <si>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</si>
  <si>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</si>
  <si>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</si>
  <si>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</si>
  <si>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</si>
  <si>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</si>
  <si>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</si>
  <si>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</si>
  <si>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</si>
  <si>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</si>
  <si>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</si>
  <si>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</si>
  <si>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</si>
  <si>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</si>
  <si>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</si>
  <si>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</si>
  <si>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</si>
  <si>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</si>
  <si>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</si>
  <si>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</si>
  <si>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</si>
  <si>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</si>
  <si>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</si>
  <si>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</si>
  <si>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</si>
  <si>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</si>
  <si>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</si>
  <si>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</si>
  <si>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</si>
  <si>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</si>
  <si>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</si>
  <si>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</si>
  <si>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</si>
  <si>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</si>
  <si>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</si>
  <si>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</si>
  <si>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</si>
  <si>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</si>
  <si>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</si>
  <si>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</si>
  <si>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</si>
  <si>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</si>
  <si>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</si>
  <si>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</si>
  <si>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</si>
  <si>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</si>
  <si>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</si>
  <si>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</si>
  <si>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</si>
  <si>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</si>
  <si>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</si>
  <si>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</si>
  <si>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</si>
  <si>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</si>
  <si>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</si>
  <si>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</si>
  <si>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</si>
  <si>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</si>
  <si>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</si>
  <si>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</si>
  <si>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</si>
  <si>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</si>
  <si>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</si>
  <si>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</si>
  <si>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</si>
  <si>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</si>
  <si>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</si>
  <si>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</si>
  <si>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</si>
  <si>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</si>
  <si>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</si>
  <si>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</si>
  <si>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</si>
  <si>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</si>
  <si>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</si>
  <si>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</si>
  <si>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</si>
  <si>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</si>
  <si>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</si>
  <si>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</si>
  <si>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</si>
  <si>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</si>
  <si>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</si>
  <si>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</si>
  <si>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</si>
  <si>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</si>
  <si>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</si>
  <si>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</si>
  <si>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</si>
  <si>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</si>
  <si>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</si>
  <si>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</si>
  <si>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</si>
  <si>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</si>
  <si>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</si>
  <si>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</si>
  <si>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</si>
  <si>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</si>
  <si>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</si>
  <si>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</si>
  <si>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</si>
  <si>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</si>
  <si>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</si>
  <si>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</si>
  <si>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</si>
  <si>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</si>
  <si>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</si>
  <si>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</si>
  <si>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</si>
  <si>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</si>
  <si>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</si>
  <si>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</si>
  <si>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</si>
  <si>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</si>
  <si>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</si>
  <si>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</si>
  <si>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</si>
  <si>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</si>
  <si>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</si>
  <si>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</si>
  <si>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</si>
  <si>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</si>
  <si>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</si>
  <si>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</si>
  <si>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</si>
  <si>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</si>
  <si>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</si>
  <si>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</si>
  <si>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</si>
  <si>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</si>
  <si>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</si>
  <si>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</si>
  <si>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</si>
  <si>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</si>
  <si>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</si>
  <si>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</si>
  <si>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</si>
  <si>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</si>
  <si>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</si>
  <si>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</si>
  <si>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</si>
  <si>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</si>
  <si>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</si>
  <si>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</si>
  <si>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</si>
  <si>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</si>
  <si>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</si>
  <si>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</si>
  <si>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</si>
  <si>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</si>
  <si>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</si>
  <si>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</si>
  <si>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</si>
  <si>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</si>
  <si>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</si>
  <si>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</si>
  <si>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</si>
  <si>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</si>
  <si>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</si>
  <si>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</si>
  <si>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</si>
  <si>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</si>
  <si>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</si>
  <si>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</si>
  <si>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</si>
  <si>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</si>
  <si>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</si>
  <si>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</si>
  <si>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</si>
  <si>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</si>
  <si>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</si>
  <si>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</si>
  <si>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</si>
  <si>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</si>
  <si>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</si>
  <si>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</si>
  <si>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</si>
  <si>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</si>
  <si>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</si>
  <si>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</si>
  <si>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</si>
  <si>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</si>
  <si>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</si>
  <si>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</si>
  <si>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</si>
  <si>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</si>
  <si>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</si>
  <si>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</si>
  <si>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</si>
  <si>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</si>
  <si>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</si>
  <si>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</si>
  <si>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</si>
  <si>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</si>
  <si>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</si>
  <si>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</si>
  <si>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</si>
  <si>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</si>
  <si>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</si>
  <si>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</si>
  <si>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</si>
  <si>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</si>
  <si>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</si>
  <si>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</si>
  <si>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</si>
  <si>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</si>
  <si>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</si>
  <si>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</si>
  <si>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</si>
  <si>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</si>
  <si>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</si>
  <si>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</si>
  <si>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</si>
  <si>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</si>
  <si>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</si>
  <si>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</si>
  <si>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</si>
  <si>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</si>
  <si>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</si>
  <si>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</si>
  <si>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</si>
  <si>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</si>
  <si>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</si>
  <si>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</si>
  <si>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</si>
  <si>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</si>
  <si>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</si>
  <si>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</si>
  <si>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</si>
  <si>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</si>
  <si>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</si>
  <si>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</si>
  <si>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</si>
  <si>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</si>
  <si>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</si>
  <si>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</si>
  <si>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</si>
  <si>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</si>
  <si>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</si>
  <si>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</si>
  <si>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</si>
  <si>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</si>
  <si>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</si>
  <si>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</si>
  <si>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</si>
  <si>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</si>
  <si>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</si>
  <si>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</si>
  <si>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</si>
  <si>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</si>
  <si>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</si>
  <si>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</si>
  <si>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</si>
  <si>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</si>
  <si>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</si>
  <si>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</si>
  <si>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</si>
  <si>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</si>
  <si>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</si>
  <si>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</si>
  <si>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</si>
  <si>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</si>
  <si>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</si>
  <si>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</si>
  <si>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</si>
  <si>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</si>
  <si>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</si>
  <si>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</si>
  <si>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</si>
  <si>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</si>
  <si>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</si>
  <si>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</si>
  <si>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</si>
  <si>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</si>
  <si>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</si>
  <si>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</si>
  <si>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</si>
  <si>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</si>
  <si>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</si>
  <si>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</si>
  <si>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</si>
  <si>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</si>
  <si>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</si>
  <si>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</si>
  <si>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</si>
  <si>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</si>
  <si>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</si>
  <si>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</si>
  <si>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</si>
  <si>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</si>
  <si>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</si>
  <si>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</si>
  <si>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</si>
  <si>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</si>
  <si>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</si>
  <si>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</si>
  <si>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</si>
  <si>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</si>
  <si>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</si>
  <si>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</si>
  <si>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</si>
  <si>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</si>
  <si>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</si>
  <si>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</si>
  <si>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</si>
  <si>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</si>
  <si>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</si>
  <si>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</si>
  <si>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</si>
  <si>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</si>
  <si>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</si>
  <si>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</si>
  <si>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</si>
  <si>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</si>
  <si>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</si>
  <si>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</si>
  <si>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</si>
  <si>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</si>
  <si>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</si>
  <si>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</si>
  <si>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</si>
  <si>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</si>
  <si>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</si>
  <si>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</si>
  <si>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</si>
  <si>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</si>
  <si>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</si>
  <si>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</si>
  <si>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</si>
  <si>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</si>
  <si>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</si>
  <si>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</si>
  <si>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</si>
  <si>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</si>
  <si>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</si>
  <si>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</si>
  <si>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</si>
  <si>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</si>
  <si>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</si>
  <si>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</si>
  <si>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</si>
  <si>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</si>
  <si>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</si>
  <si>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</si>
  <si>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</si>
  <si>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</si>
  <si>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</si>
  <si>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</si>
  <si>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</si>
  <si>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</si>
  <si>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</si>
  <si>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</si>
  <si>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</si>
  <si>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</si>
  <si>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</si>
  <si>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</si>
  <si>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</si>
  <si>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</si>
  <si>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</si>
  <si>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</si>
  <si>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</si>
  <si>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</si>
  <si>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</si>
  <si>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</si>
  <si>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</si>
  <si>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</si>
  <si>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</si>
  <si>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</si>
  <si>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</si>
  <si>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</si>
  <si>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</si>
  <si>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</si>
  <si>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</si>
  <si>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</si>
  <si>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</si>
  <si>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</si>
  <si>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</si>
  <si>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</si>
  <si>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</si>
  <si>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</si>
  <si>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</si>
  <si>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</si>
  <si>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</si>
  <si>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</si>
  <si>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</si>
  <si>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</si>
  <si>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</si>
  <si>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</si>
  <si>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</si>
  <si>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</si>
  <si>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</si>
  <si>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</si>
  <si>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</si>
  <si>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</si>
  <si>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</si>
  <si>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</si>
  <si>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</si>
  <si>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</si>
  <si>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</si>
  <si>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</si>
  <si>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</si>
  <si>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</si>
  <si>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</si>
  <si>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</si>
  <si>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</si>
  <si>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</si>
  <si>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</si>
  <si>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</si>
  <si>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</si>
  <si>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</si>
  <si>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</si>
  <si>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</si>
  <si>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</si>
  <si>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</si>
  <si>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</si>
  <si>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</si>
  <si>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</si>
  <si>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</si>
  <si>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</si>
  <si>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</si>
  <si>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</si>
  <si>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</si>
  <si>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</si>
  <si>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</si>
  <si>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</si>
  <si>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</si>
  <si>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</si>
  <si>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</si>
  <si>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</si>
  <si>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</si>
  <si>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</si>
  <si>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</si>
  <si>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</si>
  <si>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</si>
  <si>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</si>
  <si>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</si>
  <si>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</si>
  <si>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</si>
  <si>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</si>
  <si>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</si>
  <si>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</si>
  <si>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</si>
  <si>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</si>
  <si>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</si>
  <si>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</si>
  <si>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</si>
  <si>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</si>
  <si>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</si>
  <si>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</si>
  <si>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</si>
  <si>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</si>
  <si>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</si>
  <si>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</si>
  <si>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</si>
  <si>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</si>
  <si>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</si>
  <si>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</si>
  <si>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</si>
  <si>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</si>
  <si>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</si>
  <si>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</si>
  <si>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</si>
  <si>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</si>
  <si>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</si>
  <si>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</si>
  <si>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</si>
  <si>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</si>
  <si>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</si>
  <si>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</si>
  <si>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</si>
  <si>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</si>
  <si>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</si>
  <si>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</si>
  <si>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</si>
  <si>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</si>
  <si>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</si>
  <si>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</si>
  <si>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</si>
  <si>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</si>
  <si>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</si>
  <si>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</si>
  <si>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</si>
  <si>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</si>
  <si>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</si>
  <si>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</si>
  <si>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</si>
  <si>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</si>
  <si>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</si>
  <si>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</si>
  <si>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</si>
  <si>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</si>
  <si>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</si>
  <si>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</si>
  <si>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</si>
  <si>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</si>
  <si>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</si>
  <si>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</si>
  <si>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</si>
  <si>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</si>
  <si>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</si>
  <si>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</si>
  <si>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</si>
  <si>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</si>
  <si>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</si>
  <si>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</si>
  <si>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</si>
  <si>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</si>
  <si>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</si>
  <si>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</si>
  <si>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</si>
  <si>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</si>
  <si>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</si>
  <si>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</si>
  <si>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</si>
  <si>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</si>
  <si>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</si>
  <si>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</si>
  <si>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</si>
  <si>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</si>
  <si>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</si>
  <si>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</si>
  <si>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</si>
  <si>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</si>
  <si>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</si>
  <si>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</si>
  <si>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</si>
  <si>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</si>
  <si>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</si>
  <si>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</si>
  <si>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</si>
  <si>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</si>
  <si>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</si>
  <si>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</si>
  <si>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</si>
  <si>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</si>
  <si>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</si>
  <si>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</si>
  <si>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</si>
  <si>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</si>
  <si>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</si>
  <si>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</si>
  <si>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</si>
  <si>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</si>
  <si>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</si>
  <si>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</si>
  <si>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</si>
  <si>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</si>
  <si>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</si>
  <si>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</si>
  <si>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</si>
  <si>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</si>
  <si>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</si>
  <si>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</si>
  <si>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</si>
  <si>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</si>
  <si>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</si>
  <si>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</si>
  <si>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</si>
  <si>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</si>
  <si>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</si>
  <si>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</si>
  <si>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</si>
  <si>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</si>
  <si>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</si>
  <si>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</si>
  <si>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</si>
  <si>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</si>
  <si>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</si>
  <si>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</si>
  <si>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</si>
  <si>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</si>
  <si>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</si>
  <si>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</si>
  <si>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</si>
  <si>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</si>
  <si>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</si>
  <si>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</si>
  <si>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</si>
  <si>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</si>
  <si>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</si>
  <si>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</si>
  <si>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</si>
  <si>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</si>
  <si>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</si>
  <si>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</si>
  <si>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</si>
  <si>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</si>
  <si>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</si>
  <si>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</si>
  <si>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</si>
  <si>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</si>
  <si>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</si>
  <si>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</si>
  <si>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</si>
  <si>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</si>
  <si>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</si>
  <si>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</si>
  <si>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</si>
  <si>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</si>
  <si>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</si>
  <si>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</si>
  <si>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</si>
  <si>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</si>
  <si>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</si>
  <si>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</si>
  <si>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</si>
  <si>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</si>
  <si>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</si>
  <si>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</si>
  <si>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</si>
  <si>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</si>
  <si>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</si>
  <si>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</si>
  <si>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</si>
  <si>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</si>
  <si>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</si>
  <si>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</si>
  <si>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</si>
  <si>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</si>
  <si>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</si>
  <si>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</si>
  <si>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</si>
  <si>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</si>
  <si>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</si>
  <si>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</si>
  <si>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</si>
  <si>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</si>
  <si>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</si>
  <si>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</si>
  <si>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</si>
  <si>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</si>
  <si>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</si>
  <si>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</si>
  <si>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</si>
  <si>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</si>
  <si>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</si>
  <si>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</si>
  <si>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</si>
  <si>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</si>
  <si>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</si>
  <si>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</si>
  <si>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</si>
  <si>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</si>
  <si>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</si>
  <si>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</si>
  <si>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</si>
  <si>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</si>
  <si>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</si>
  <si>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</si>
  <si>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</si>
  <si>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</si>
  <si>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</si>
  <si>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</si>
  <si>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</si>
  <si>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</si>
  <si>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</si>
  <si>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</si>
  <si>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</si>
  <si>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</si>
  <si>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</si>
  <si>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</si>
  <si>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</si>
  <si>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</si>
  <si>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</si>
  <si>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</si>
  <si>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</si>
  <si>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</si>
  <si>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</si>
  <si>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</si>
  <si>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</si>
  <si>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</si>
  <si>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</si>
  <si>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</si>
  <si>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</si>
  <si>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</si>
  <si>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</si>
  <si>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</si>
  <si>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</si>
  <si>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</si>
  <si>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</si>
  <si>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</si>
  <si>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</si>
  <si>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</si>
  <si>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</si>
  <si>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</si>
  <si>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</si>
  <si>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</si>
  <si>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</si>
  <si>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</si>
  <si>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</si>
  <si>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</si>
  <si>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</si>
  <si>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</si>
  <si>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</si>
  <si>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</si>
  <si>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</si>
  <si>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</si>
  <si>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</si>
  <si>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</si>
  <si>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</si>
  <si>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</si>
  <si>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</si>
  <si>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</si>
  <si>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</si>
  <si>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</si>
  <si>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</si>
  <si>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</si>
  <si>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</si>
  <si>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</si>
  <si>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</si>
  <si>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</si>
  <si>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</si>
  <si>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</si>
  <si>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</si>
  <si>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</si>
  <si>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</si>
  <si>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</si>
  <si>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</si>
  <si>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</si>
  <si>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</si>
  <si>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</si>
  <si>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</si>
  <si>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</si>
  <si>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</si>
  <si>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</si>
  <si>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</si>
  <si>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</si>
  <si>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</si>
  <si>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</si>
  <si>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</si>
  <si>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</si>
  <si>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</si>
  <si>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</si>
  <si>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</si>
  <si>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</si>
  <si>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</si>
  <si>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</si>
  <si>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</si>
  <si>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</si>
  <si>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</si>
  <si>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</si>
  <si>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</si>
  <si>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</si>
  <si>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</si>
  <si>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</si>
  <si>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</si>
  <si>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</si>
  <si>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</si>
  <si>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</si>
  <si>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</si>
  <si>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</si>
  <si>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</si>
  <si>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</si>
  <si>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</si>
  <si>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</si>
  <si>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</si>
  <si>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</si>
  <si>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</si>
  <si>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</si>
  <si>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</si>
  <si>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</si>
  <si>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</si>
  <si>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</si>
  <si>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</si>
  <si>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</si>
  <si>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</si>
  <si>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</si>
  <si>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</si>
  <si>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</si>
  <si>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</si>
  <si>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</si>
  <si>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</si>
  <si>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</si>
  <si>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</si>
  <si>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</si>
  <si>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</si>
  <si>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</si>
  <si>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</si>
  <si>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</si>
  <si>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</si>
  <si>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</si>
  <si>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</si>
  <si>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</si>
  <si>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</si>
  <si>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</si>
  <si>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</si>
  <si>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</si>
  <si>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</si>
  <si>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</si>
  <si>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</si>
  <si>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</si>
  <si>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</si>
  <si>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</si>
  <si>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</si>
  <si>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</si>
  <si>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</si>
  <si>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</si>
  <si>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</si>
  <si>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</si>
  <si>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</si>
  <si>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</si>
  <si>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</si>
  <si>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</si>
  <si>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</si>
  <si>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</si>
  <si>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</si>
  <si>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</si>
  <si>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</si>
  <si>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</si>
  <si>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</si>
  <si>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</si>
  <si>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</si>
  <si>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</si>
  <si>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</si>
  <si>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</si>
  <si>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</si>
  <si>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</si>
  <si>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</si>
  <si>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</si>
  <si>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</si>
  <si>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</si>
  <si>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</si>
  <si>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</si>
  <si>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</si>
  <si>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</si>
  <si>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</si>
  <si>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</si>
  <si>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</si>
  <si>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</si>
  <si>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</si>
  <si>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</si>
  <si>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</si>
  <si>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</si>
  <si>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</si>
  <si>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</si>
  <si>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</si>
  <si>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</si>
  <si>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</si>
  <si>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</si>
  <si>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</si>
  <si>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</si>
  <si>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</si>
  <si>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</si>
  <si>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</si>
  <si>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</si>
  <si>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</si>
  <si>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</si>
  <si>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</si>
  <si>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</si>
  <si>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</si>
  <si>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</si>
  <si>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</si>
  <si>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</si>
  <si>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</si>
  <si>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</si>
  <si>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</si>
  <si>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</si>
  <si>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</si>
  <si>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</si>
  <si>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</si>
  <si>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</si>
  <si>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</si>
  <si>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</si>
  <si>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</si>
  <si>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</si>
  <si>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</si>
  <si>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</si>
  <si>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</si>
  <si>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</si>
  <si>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</si>
  <si>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</si>
  <si>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</si>
  <si>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</si>
  <si>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</si>
  <si>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</si>
  <si>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</si>
  <si>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</si>
  <si>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</si>
  <si>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</si>
  <si>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</si>
  <si>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</si>
  <si>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</si>
  <si>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</si>
  <si>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</si>
  <si>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</si>
  <si>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</si>
  <si>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</si>
  <si>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</si>
  <si>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</si>
  <si>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</si>
  <si>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</si>
  <si>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</si>
  <si>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</si>
  <si>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</si>
  <si>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</si>
  <si>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</si>
  <si>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</si>
  <si>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</si>
  <si>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</si>
  <si>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</si>
  <si>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</si>
  <si>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</si>
  <si>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</si>
  <si>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</si>
  <si>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</si>
  <si>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</si>
  <si>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</si>
  <si>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</si>
  <si>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</si>
  <si>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</si>
  <si>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</si>
  <si>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</si>
  <si>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</si>
  <si>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</si>
  <si>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</si>
  <si>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</si>
  <si>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</si>
  <si>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</si>
  <si>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</si>
  <si>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</si>
  <si>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</si>
  <si>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</si>
  <si>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</si>
  <si>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</si>
  <si>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</si>
  <si>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</si>
  <si>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</si>
  <si>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</si>
  <si>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</si>
  <si>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</si>
  <si>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</si>
  <si>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</si>
  <si>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</si>
  <si>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</si>
  <si>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</si>
  <si>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</si>
  <si>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</si>
  <si>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</si>
  <si>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</si>
  <si>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</si>
  <si>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</si>
  <si>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</si>
  <si>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</si>
  <si>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</si>
  <si>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</si>
  <si>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</si>
  <si>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</si>
  <si>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</si>
  <si>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</si>
  <si>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</si>
  <si>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</si>
  <si>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</si>
  <si>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</si>
  <si>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</si>
  <si>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</si>
  <si>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</si>
  <si>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</si>
  <si>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</si>
  <si>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</si>
  <si>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</si>
  <si>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</si>
  <si>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</si>
  <si>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</si>
  <si>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</si>
  <si>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</si>
  <si>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</si>
  <si>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</si>
  <si>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</si>
  <si>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</si>
  <si>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</si>
  <si>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</si>
  <si>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</si>
  <si>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</si>
  <si>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</si>
  <si>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</si>
  <si>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</si>
  <si>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</si>
  <si>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</si>
  <si>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</si>
  <si>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</si>
  <si>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</si>
  <si>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</si>
  <si>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</si>
  <si>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</si>
  <si>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</si>
  <si>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</si>
  <si>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</si>
  <si>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</si>
  <si>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</si>
  <si>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</si>
  <si>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</si>
  <si>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</si>
  <si>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</si>
  <si>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</si>
  <si>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</si>
  <si>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</si>
  <si>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</si>
  <si>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</si>
  <si>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</si>
  <si>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</si>
  <si>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</si>
  <si>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</si>
  <si>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</si>
  <si>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</si>
  <si>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</si>
  <si>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</si>
  <si>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</si>
  <si>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</si>
  <si>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</si>
  <si>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</si>
  <si>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</si>
  <si>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</si>
  <si>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</si>
  <si>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</si>
  <si>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</si>
  <si>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</si>
  <si>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</si>
  <si>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</si>
  <si>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</si>
  <si>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</si>
  <si>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</si>
  <si>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</si>
  <si>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</si>
  <si>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</si>
  <si>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</si>
  <si>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</si>
  <si>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</si>
  <si>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</si>
  <si>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</si>
  <si>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</si>
  <si>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</si>
  <si>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</si>
  <si>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</si>
  <si>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</si>
  <si>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</si>
  <si>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</si>
  <si>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</si>
  <si>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</si>
  <si>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</si>
  <si>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</si>
  <si>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</si>
  <si>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</si>
  <si>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</si>
  <si>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</si>
  <si>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</si>
  <si>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</si>
  <si>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</si>
  <si>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</si>
  <si>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</si>
  <si>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</si>
  <si>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</si>
  <si>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</si>
  <si>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</si>
  <si>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</si>
  <si>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</si>
  <si>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</si>
  <si>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</si>
  <si>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</si>
  <si>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</si>
  <si>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</si>
  <si>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</si>
  <si>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</si>
  <si>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</si>
  <si>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</si>
  <si>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</si>
  <si>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</si>
  <si>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</si>
  <si>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</si>
  <si>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</si>
  <si>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</si>
  <si>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</si>
  <si>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</si>
  <si>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</si>
  <si>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</si>
  <si>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</si>
  <si>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</si>
  <si>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</si>
  <si>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</si>
  <si>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</si>
  <si>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</si>
  <si>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</si>
  <si>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</si>
  <si>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</si>
  <si>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</si>
  <si>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</si>
  <si>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</si>
  <si>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</si>
  <si>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</si>
  <si>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</si>
  <si>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</si>
  <si>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</si>
  <si>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</si>
  <si>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</si>
  <si>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</si>
  <si>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</si>
  <si>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</si>
  <si>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</si>
  <si>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</si>
  <si>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</si>
  <si>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</si>
  <si>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</si>
  <si>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</si>
  <si>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</si>
  <si>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</si>
  <si>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</si>
  <si>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</si>
  <si>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</si>
  <si>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</si>
  <si>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</si>
  <si>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</si>
  <si>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</si>
  <si>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</si>
  <si>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</si>
  <si>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</si>
  <si>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</si>
  <si>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</si>
  <si>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</si>
  <si>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</si>
  <si>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</si>
  <si>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</si>
  <si>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</si>
  <si>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</si>
  <si>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</si>
  <si>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</si>
  <si>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</si>
  <si>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</si>
  <si>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</si>
  <si>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</si>
  <si>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</si>
  <si>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</si>
  <si>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</si>
  <si>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</si>
  <si>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</si>
  <si>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</si>
  <si>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</si>
  <si>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</si>
  <si>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</si>
  <si>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</si>
  <si>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</si>
  <si>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</si>
  <si>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</si>
  <si>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</si>
  <si>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</si>
  <si>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</si>
  <si>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</si>
  <si>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</si>
  <si>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</si>
  <si>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</si>
  <si>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</si>
  <si>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</si>
  <si>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</si>
  <si>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</si>
  <si>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</si>
  <si>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</si>
  <si>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</si>
  <si>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</si>
  <si>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</si>
  <si>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</si>
  <si>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</si>
  <si>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</si>
  <si>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</si>
  <si>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</si>
  <si>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</si>
  <si>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</si>
  <si>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</si>
  <si>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</si>
  <si>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</si>
  <si>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</si>
  <si>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</si>
  <si>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</si>
  <si>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</si>
  <si>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</si>
  <si>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</si>
  <si>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</si>
  <si>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</si>
  <si>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</si>
  <si>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</si>
  <si>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</si>
  <si>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</si>
  <si>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</si>
  <si>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</si>
  <si>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</si>
  <si>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</si>
  <si>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</si>
  <si>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</si>
  <si>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</si>
  <si>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</si>
  <si>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</si>
  <si>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</si>
  <si>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</si>
  <si>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</si>
  <si>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</si>
  <si>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</si>
  <si>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</si>
  <si>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</si>
  <si>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</si>
  <si>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</si>
  <si>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</si>
  <si>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</si>
  <si>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</si>
  <si>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</si>
  <si>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</si>
  <si>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</si>
  <si>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</si>
  <si>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</si>
  <si>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</si>
  <si>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</si>
  <si>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</si>
  <si>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</si>
  <si>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</si>
  <si>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</si>
  <si>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</si>
  <si>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</si>
  <si>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</si>
  <si>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</si>
  <si>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</si>
  <si>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</si>
  <si>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</si>
  <si>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</si>
  <si>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</si>
  <si>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</si>
  <si>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</si>
  <si>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</si>
  <si>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</si>
  <si>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</si>
  <si>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</si>
  <si>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</si>
  <si>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</si>
  <si>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</si>
  <si>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</si>
  <si>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</si>
  <si>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</si>
  <si>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</si>
  <si>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</si>
  <si>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</si>
  <si>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</si>
  <si>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</si>
  <si>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</si>
  <si>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</si>
  <si>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</si>
  <si>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</si>
  <si>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</si>
  <si>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</si>
  <si>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</si>
  <si>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</si>
  <si>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</si>
  <si>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</si>
  <si>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</si>
  <si>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</si>
  <si>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</si>
  <si>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</si>
  <si>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</si>
  <si>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</si>
  <si>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</si>
  <si>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</si>
  <si>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</si>
  <si>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</si>
  <si>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</si>
  <si>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</si>
  <si>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</si>
  <si>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</si>
  <si>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</si>
  <si>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</si>
  <si>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</si>
  <si>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</si>
  <si>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</si>
  <si>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</si>
  <si>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</si>
  <si>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</si>
  <si>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</si>
  <si>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</si>
  <si>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</si>
  <si>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</si>
  <si>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</si>
  <si>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</si>
  <si>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</si>
  <si>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</si>
  <si>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</si>
  <si>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</si>
  <si>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</si>
  <si>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</si>
  <si>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</si>
  <si>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</si>
  <si>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</si>
  <si>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</si>
  <si>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</si>
  <si>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</si>
  <si>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</si>
  <si>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</si>
  <si>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</si>
  <si>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</si>
  <si>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</si>
  <si>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</si>
  <si>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</si>
  <si>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</si>
  <si>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</si>
  <si>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</si>
  <si>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</si>
  <si>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</si>
  <si>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</si>
  <si>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</si>
  <si>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</si>
  <si>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</si>
  <si>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</si>
  <si>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</si>
  <si>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</si>
  <si>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</si>
  <si>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</si>
  <si>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</si>
  <si>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</si>
  <si>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</si>
  <si>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</si>
  <si>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</si>
  <si>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</si>
  <si>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</si>
  <si>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</si>
  <si>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</si>
  <si>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</si>
  <si>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</si>
  <si>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</si>
  <si>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</si>
  <si>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</si>
  <si>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</si>
  <si>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</si>
  <si>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</si>
  <si>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</si>
  <si>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</si>
  <si>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</si>
  <si>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</si>
  <si>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</si>
  <si>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</si>
  <si>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</si>
  <si>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</si>
  <si>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</si>
  <si>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</si>
  <si>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</si>
  <si>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</si>
  <si>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</si>
  <si>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</si>
  <si>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</si>
  <si>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</si>
  <si>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</si>
  <si>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</si>
  <si>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</si>
  <si>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</si>
  <si>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</si>
  <si>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</si>
  <si>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</si>
  <si>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</si>
  <si>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</si>
  <si>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</si>
  <si>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</si>
  <si>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</si>
  <si>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</si>
  <si>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</si>
  <si>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</si>
  <si>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</si>
  <si>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</si>
  <si>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</si>
  <si>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</si>
  <si>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</si>
  <si>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</si>
  <si>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</si>
  <si>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</si>
  <si>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</si>
  <si>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</si>
  <si>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</si>
  <si>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</si>
  <si>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</si>
  <si>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</si>
  <si>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</si>
  <si>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</si>
  <si>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</si>
  <si>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</si>
  <si>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</si>
  <si>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</si>
  <si>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</si>
  <si>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</si>
  <si>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</si>
  <si>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</si>
  <si>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</si>
  <si>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</si>
  <si>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</si>
  <si>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</si>
  <si>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</si>
  <si>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</si>
  <si>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</si>
  <si>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</si>
  <si>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</si>
  <si>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</si>
  <si>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</si>
  <si>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</si>
  <si>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</si>
  <si>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</si>
  <si>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</si>
  <si>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</si>
  <si>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</si>
  <si>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</si>
  <si>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</si>
  <si>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</si>
  <si>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</si>
  <si>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</si>
  <si>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</si>
  <si>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</si>
  <si>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</si>
  <si>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</si>
  <si>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</si>
  <si>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</si>
  <si>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</si>
  <si>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</si>
  <si>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</si>
  <si>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</si>
  <si>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</si>
  <si>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</si>
  <si>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</si>
  <si>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</si>
  <si>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</si>
  <si>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</si>
  <si>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</si>
  <si>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</si>
  <si>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</si>
  <si>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</si>
  <si>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</si>
  <si>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</si>
  <si>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</si>
  <si>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</si>
  <si>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</si>
  <si>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</si>
  <si>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</si>
  <si>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</si>
  <si>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</si>
  <si>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</si>
  <si>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</si>
  <si>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</si>
  <si>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</si>
  <si>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</si>
  <si>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</si>
  <si>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</si>
  <si>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</si>
  <si>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</si>
  <si>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</si>
  <si>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</si>
  <si>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</si>
  <si>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</si>
  <si>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</si>
  <si>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</si>
  <si>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</si>
  <si>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</si>
  <si>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</si>
  <si>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</si>
  <si>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</si>
  <si>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</si>
  <si>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</si>
  <si>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</si>
  <si>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</si>
  <si>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</si>
  <si>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</si>
  <si>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</si>
  <si>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</si>
  <si>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</si>
  <si>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</si>
  <si>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</si>
  <si>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</si>
  <si>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</si>
  <si>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</si>
  <si>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</si>
  <si>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</si>
  <si>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</si>
  <si>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</si>
  <si>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</si>
  <si>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</si>
  <si>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</si>
  <si>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</si>
  <si>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</si>
  <si>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</si>
  <si>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</si>
  <si>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</si>
  <si>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</si>
  <si>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</si>
  <si>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</si>
  <si>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</si>
  <si>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</si>
  <si>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</si>
  <si>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</si>
  <si>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</si>
  <si>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</si>
  <si>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</si>
  <si>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</si>
  <si>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</si>
  <si>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</si>
  <si>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</si>
  <si>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</si>
  <si>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</si>
  <si>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</si>
  <si>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</si>
  <si>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</si>
  <si>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</si>
  <si>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</si>
  <si>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</si>
  <si>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</si>
  <si>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</si>
  <si>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</si>
  <si>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</si>
  <si>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</si>
  <si>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</si>
  <si>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</si>
  <si>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</si>
  <si>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</si>
  <si>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</si>
  <si>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</si>
  <si>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</si>
  <si>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</si>
  <si>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</si>
  <si>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</si>
  <si>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</si>
  <si>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</si>
  <si>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</si>
  <si>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</si>
  <si>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</si>
  <si>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</si>
  <si>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</si>
  <si>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</si>
  <si>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</si>
  <si>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</si>
  <si>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</si>
  <si>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</si>
  <si>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</si>
  <si>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</si>
  <si>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</si>
  <si>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</si>
  <si>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</si>
  <si>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</si>
  <si>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</si>
  <si>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</si>
  <si>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</si>
  <si>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</si>
  <si>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</si>
  <si>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</si>
  <si>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</si>
  <si>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</si>
  <si>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</si>
  <si>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</si>
  <si>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</si>
  <si>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</si>
  <si>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</si>
  <si>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</si>
  <si>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</si>
  <si>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</si>
  <si>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</si>
  <si>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</si>
  <si>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</si>
  <si>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</si>
  <si>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</si>
  <si>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</si>
  <si>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</si>
  <si>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</si>
  <si>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</si>
  <si>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</si>
  <si>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</si>
  <si>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</si>
  <si>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</si>
  <si>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</si>
  <si>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</si>
  <si>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</si>
  <si>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</si>
  <si>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</si>
  <si>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</si>
  <si>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</si>
  <si>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</si>
  <si>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</si>
  <si>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</si>
  <si>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</si>
  <si>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</si>
  <si>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</si>
  <si>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</si>
  <si>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</si>
  <si>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</si>
  <si>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</si>
  <si>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</si>
  <si>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</si>
  <si>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</si>
  <si>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</si>
  <si>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</si>
  <si>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</si>
  <si>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</si>
  <si>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</si>
  <si>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</si>
  <si>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</si>
  <si>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</si>
  <si>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</si>
  <si>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</si>
  <si>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</si>
  <si>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</si>
  <si>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</si>
  <si>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</si>
  <si>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</si>
  <si>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</si>
  <si>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</si>
  <si>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</si>
  <si>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</si>
  <si>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</si>
  <si>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</si>
  <si>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</si>
  <si>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</si>
  <si>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</si>
  <si>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</si>
  <si>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</si>
  <si>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</si>
  <si>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</si>
  <si>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</si>
  <si>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</si>
  <si>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</si>
  <si>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</si>
  <si>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</si>
  <si>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</si>
  <si>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</si>
  <si>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</si>
  <si>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</si>
  <si>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</si>
  <si>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</si>
  <si>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</si>
  <si>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</si>
  <si>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</si>
  <si>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</si>
  <si>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</si>
  <si>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</si>
  <si>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</si>
  <si>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</si>
  <si>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</si>
  <si>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</si>
  <si>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</si>
  <si>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</si>
  <si>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</si>
  <si>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</si>
  <si>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</si>
  <si>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</si>
  <si>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</si>
  <si>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</si>
  <si>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</si>
  <si>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</si>
  <si>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</si>
  <si>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</si>
  <si>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</si>
  <si>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</si>
  <si>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</si>
  <si>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</si>
  <si>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</si>
  <si>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</si>
  <si>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</si>
  <si>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</si>
  <si>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</si>
  <si>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</si>
  <si>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</si>
  <si>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</si>
  <si>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</si>
  <si>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</si>
  <si>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</si>
  <si>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</si>
  <si>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</si>
  <si>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</si>
  <si>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</si>
  <si>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</si>
  <si>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</si>
  <si>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</si>
  <si>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</si>
  <si>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</si>
  <si>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</si>
  <si>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</si>
  <si>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</si>
  <si>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</si>
  <si>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</si>
  <si>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</si>
  <si>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</si>
  <si>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</si>
  <si>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</si>
  <si>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</si>
  <si>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</si>
  <si>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</si>
  <si>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</si>
  <si>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</si>
  <si>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</si>
  <si>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</si>
  <si>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</si>
  <si>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</si>
  <si>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</si>
  <si>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</si>
  <si>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</si>
  <si>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</si>
  <si>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</si>
  <si>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</si>
  <si>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</si>
  <si>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</si>
  <si>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</si>
  <si>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</si>
  <si>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</si>
  <si>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</si>
  <si>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</si>
  <si>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</si>
  <si>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</si>
  <si>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</si>
  <si>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</si>
  <si>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</si>
  <si>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</si>
  <si>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</si>
  <si>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</si>
  <si>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</si>
  <si>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</si>
  <si>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</si>
  <si>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</si>
  <si>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</si>
  <si>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</si>
  <si>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</si>
  <si>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</si>
  <si>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</si>
  <si>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</si>
  <si>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</si>
  <si>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</si>
  <si>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</si>
  <si>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</si>
  <si>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</si>
  <si>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</si>
  <si>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</si>
  <si>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</si>
  <si>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</si>
  <si>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</si>
  <si>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</si>
  <si>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</si>
  <si>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</si>
  <si>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</si>
  <si>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</si>
  <si>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</si>
  <si>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</si>
  <si>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</si>
  <si>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</si>
  <si>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</si>
  <si>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</si>
  <si>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</si>
  <si>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</si>
  <si>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</si>
  <si>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</si>
  <si>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</si>
  <si>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</si>
  <si>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</si>
  <si>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</si>
  <si>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</si>
  <si>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</si>
  <si>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</si>
  <si>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</si>
  <si>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</si>
  <si>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</si>
  <si>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</si>
  <si>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</si>
  <si>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</si>
  <si>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</si>
  <si>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</si>
  <si>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</si>
  <si>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</si>
  <si>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</si>
  <si>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</si>
  <si>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</si>
  <si>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</si>
  <si>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</si>
  <si>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</si>
  <si>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</si>
  <si>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</si>
  <si>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</si>
  <si>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</si>
  <si>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</si>
  <si>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</si>
  <si>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</si>
  <si>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</si>
  <si>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</si>
  <si>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</si>
  <si>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</si>
  <si>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</si>
  <si>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</si>
  <si>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</si>
  <si>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</si>
  <si>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</si>
  <si>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</si>
  <si>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</si>
  <si>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</si>
  <si>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</si>
  <si>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</si>
  <si>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</si>
  <si>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</si>
  <si>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</si>
  <si>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</si>
  <si>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</si>
  <si>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</si>
  <si>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</si>
  <si>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</si>
  <si>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</si>
  <si>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</si>
  <si>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</si>
  <si>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</si>
  <si>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</si>
  <si>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</si>
  <si>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</si>
  <si>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</si>
  <si>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</si>
  <si>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</si>
  <si>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</si>
  <si>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</si>
  <si>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</si>
  <si>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</si>
  <si>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</si>
  <si>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</si>
  <si>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</si>
  <si>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</si>
  <si>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</si>
  <si>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</si>
  <si>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</si>
  <si>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</si>
  <si>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</si>
  <si>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</si>
  <si>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</si>
  <si>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</si>
  <si>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</si>
  <si>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</si>
  <si>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</si>
  <si>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</si>
  <si>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</si>
  <si>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</si>
  <si>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</si>
  <si>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</si>
  <si>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</si>
  <si>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</si>
  <si>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</si>
  <si>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</si>
  <si>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</si>
  <si>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</si>
  <si>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</si>
  <si>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</si>
  <si>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</si>
  <si>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</si>
  <si>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</si>
  <si>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</si>
  <si>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</si>
  <si>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</si>
  <si>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</si>
  <si>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</si>
  <si>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</si>
  <si>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</si>
  <si>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</si>
  <si>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</si>
  <si>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</si>
  <si>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</si>
  <si>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</si>
  <si>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</si>
  <si>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</si>
  <si>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</si>
  <si>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</si>
  <si>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</si>
  <si>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</si>
  <si>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</si>
  <si>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</si>
  <si>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</si>
  <si>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</si>
  <si>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</si>
  <si>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</si>
  <si>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</si>
  <si>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</si>
  <si>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</si>
  <si>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</si>
  <si>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</si>
  <si>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</si>
  <si>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</si>
  <si>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</si>
  <si>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</si>
  <si>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</si>
  <si>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</si>
  <si>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</si>
  <si>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</si>
  <si>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</si>
  <si>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</si>
  <si>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</si>
  <si>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</si>
  <si>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</si>
  <si>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</si>
  <si>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</si>
  <si>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</si>
  <si>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</si>
  <si>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</si>
  <si>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</si>
  <si>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</si>
  <si>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</si>
  <si>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</si>
  <si>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</si>
  <si>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</si>
  <si>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</si>
  <si>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</si>
  <si>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</si>
  <si>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</si>
  <si>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</si>
  <si>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</si>
  <si>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</si>
  <si>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</si>
  <si>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</si>
  <si>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</si>
  <si>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</si>
  <si>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</si>
  <si>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</si>
  <si>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</si>
  <si>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</si>
  <si>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</si>
  <si>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</si>
  <si>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</si>
  <si>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</si>
  <si>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</si>
  <si>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</si>
  <si>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</si>
  <si>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</si>
  <si>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</si>
  <si>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</si>
  <si>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</si>
  <si>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</si>
  <si>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</si>
  <si>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</si>
  <si>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</si>
  <si>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</si>
  <si>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</si>
  <si>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</si>
  <si>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</si>
  <si>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</si>
  <si>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</si>
  <si>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</si>
  <si>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</si>
  <si>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</si>
  <si>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</si>
  <si>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</si>
  <si>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</si>
  <si>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</si>
  <si>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</si>
  <si>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</si>
  <si>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</si>
  <si>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</si>
  <si>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</si>
  <si>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</si>
  <si>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</si>
  <si>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</si>
  <si>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</si>
  <si>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</si>
  <si>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</si>
  <si>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</si>
  <si>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</si>
  <si>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</si>
  <si>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</si>
  <si>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</si>
  <si>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</si>
  <si>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</si>
  <si>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</si>
  <si>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</si>
  <si>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</si>
  <si>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</si>
  <si>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</si>
  <si>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</si>
  <si>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</si>
  <si>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</si>
  <si>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</si>
  <si>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</si>
  <si>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</si>
  <si>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</si>
  <si>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</si>
  <si>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</si>
  <si>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</si>
  <si>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</si>
  <si>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</si>
  <si>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</si>
  <si>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</si>
  <si>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</si>
  <si>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</si>
  <si>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</si>
  <si>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</si>
  <si>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</si>
  <si>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</si>
  <si>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</si>
  <si>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</si>
  <si>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</si>
  <si>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</si>
  <si>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</si>
  <si>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</si>
  <si>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</si>
  <si>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</si>
  <si>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</si>
  <si>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</si>
  <si>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</si>
  <si>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</si>
  <si>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</si>
  <si>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</si>
  <si>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</si>
  <si>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</si>
  <si>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</si>
  <si>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</si>
  <si>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</si>
  <si>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</si>
  <si>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</si>
  <si>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</si>
  <si>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</si>
  <si>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</si>
  <si>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</si>
  <si>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</si>
  <si>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</si>
  <si>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</si>
  <si>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</si>
  <si>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</si>
  <si>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</si>
  <si>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</si>
  <si>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</si>
  <si>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</si>
  <si>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</si>
  <si>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</si>
  <si>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</si>
  <si>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</si>
  <si>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</si>
  <si>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</si>
  <si>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</si>
  <si>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</si>
  <si>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</si>
  <si>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</si>
  <si>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</si>
  <si>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</si>
  <si>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</si>
  <si>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</si>
  <si>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</si>
  <si>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</si>
  <si>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</si>
  <si>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</si>
  <si>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</si>
  <si>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</si>
  <si>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</si>
  <si>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</si>
  <si>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</si>
  <si>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</si>
  <si>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</si>
  <si>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</si>
  <si>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</si>
  <si>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</si>
  <si>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</si>
  <si>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</si>
  <si>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</si>
  <si>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</si>
  <si>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</si>
  <si>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</si>
  <si>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</si>
  <si>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</si>
  <si>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</si>
  <si>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</si>
  <si>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</si>
  <si>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</si>
  <si>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</si>
  <si>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</si>
  <si>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</si>
  <si>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</si>
  <si>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</si>
  <si>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</si>
  <si>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</si>
  <si>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</si>
  <si>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</si>
  <si>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</si>
  <si>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</si>
  <si>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</si>
  <si>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</si>
  <si>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</si>
  <si>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</si>
  <si>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</si>
  <si>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</si>
  <si>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</si>
  <si>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</si>
  <si>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</si>
  <si>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</si>
  <si>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</si>
  <si>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</si>
  <si>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</si>
  <si>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</si>
  <si>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</si>
  <si>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</si>
  <si>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</si>
  <si>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</si>
  <si>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</si>
  <si>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</si>
  <si>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</si>
  <si>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</si>
  <si>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</si>
  <si>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</si>
  <si>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</si>
  <si>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</si>
  <si>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</si>
  <si>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</si>
  <si>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</si>
  <si>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</si>
  <si>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</si>
  <si>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</si>
  <si>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</si>
  <si>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</si>
  <si>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</si>
  <si>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</si>
  <si>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</si>
  <si>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</si>
  <si>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</si>
  <si>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</si>
  <si>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</si>
  <si>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</si>
  <si>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</si>
  <si>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</si>
  <si>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</si>
  <si>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</si>
  <si>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</si>
  <si>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</si>
  <si>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</si>
  <si>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</si>
  <si>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</si>
  <si>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</si>
  <si>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</si>
  <si>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</si>
  <si>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</si>
  <si>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</si>
  <si>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</si>
  <si>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</si>
  <si>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</si>
  <si>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</si>
  <si>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</si>
  <si>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</si>
  <si>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</si>
  <si>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</si>
  <si>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</si>
  <si>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</si>
  <si>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</si>
  <si>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</si>
  <si>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</si>
  <si>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</si>
  <si>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</si>
  <si>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</si>
  <si>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</si>
  <si>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</si>
  <si>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</si>
  <si>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</si>
  <si>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</si>
  <si>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</si>
  <si>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</si>
  <si>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</si>
  <si>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</si>
  <si>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</si>
  <si>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</si>
  <si>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</si>
  <si>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</si>
  <si>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</si>
  <si>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</si>
  <si>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</si>
  <si>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</si>
  <si>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</si>
  <si>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</si>
  <si>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</si>
  <si>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</si>
  <si>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</si>
  <si>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</si>
  <si>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</si>
  <si>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</si>
  <si>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</si>
  <si>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</si>
  <si>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</si>
  <si>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</si>
  <si>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</si>
  <si>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</si>
  <si>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</si>
  <si>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</si>
  <si>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</si>
  <si>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</si>
  <si>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</si>
  <si>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</si>
  <si>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</si>
  <si>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</si>
  <si>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</si>
  <si>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</si>
  <si>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</si>
  <si>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</si>
  <si>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</si>
  <si>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</si>
  <si>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</si>
  <si>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</si>
  <si>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</si>
  <si>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</si>
  <si>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</si>
  <si>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</si>
  <si>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</si>
  <si>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</si>
  <si>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</si>
  <si>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</si>
  <si>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</si>
  <si>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</si>
  <si>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</si>
  <si>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</si>
  <si>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</si>
  <si>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</si>
  <si>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</si>
  <si>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</si>
  <si>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</si>
  <si>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</si>
  <si>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</si>
  <si>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</si>
  <si>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</si>
  <si>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</si>
  <si>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</si>
  <si>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</si>
  <si>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</si>
  <si>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</si>
  <si>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</si>
  <si>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</si>
  <si>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</si>
  <si>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</si>
  <si>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</si>
  <si>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</si>
  <si>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</si>
  <si>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</si>
  <si>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</si>
  <si>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</si>
  <si>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</si>
  <si>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</si>
  <si>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</si>
  <si>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</si>
  <si>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</si>
  <si>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</si>
  <si>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</si>
  <si>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</si>
  <si>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</si>
  <si>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</si>
  <si>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</si>
  <si>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</si>
  <si>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</si>
  <si>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</si>
  <si>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</si>
  <si>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</si>
  <si>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</si>
  <si>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</si>
  <si>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</si>
  <si>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</si>
  <si>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</si>
  <si>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</si>
  <si>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</si>
  <si>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</si>
  <si>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</si>
  <si>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</si>
  <si>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</si>
  <si>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</si>
  <si>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</si>
  <si>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</si>
  <si>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</si>
  <si>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</si>
  <si>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</si>
  <si>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</si>
  <si>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</si>
  <si>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</si>
  <si>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</si>
  <si>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</si>
  <si>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</si>
  <si>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</si>
  <si>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</si>
  <si>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</si>
  <si>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</si>
  <si>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</si>
  <si>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</si>
  <si>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</si>
  <si>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</si>
  <si>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</si>
  <si>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</si>
  <si>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</si>
  <si>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</si>
  <si>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</si>
  <si>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</si>
  <si>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</si>
  <si>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</si>
  <si>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</si>
  <si>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</si>
  <si>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</si>
  <si>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</si>
  <si>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</si>
  <si>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</si>
  <si>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</si>
  <si>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</si>
  <si>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</si>
  <si>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</si>
  <si>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</si>
  <si>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</si>
  <si>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</si>
  <si>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</si>
  <si>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</si>
  <si>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</si>
  <si>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</si>
  <si>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</si>
  <si>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</si>
  <si>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</si>
  <si>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</si>
  <si>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</si>
  <si>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</si>
  <si>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</si>
  <si>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</si>
  <si>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</si>
  <si>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</si>
  <si>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</si>
  <si>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</si>
  <si>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</si>
  <si>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</si>
  <si>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</si>
  <si>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</si>
  <si>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</si>
  <si>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</si>
  <si>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</si>
  <si>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</si>
  <si>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</si>
  <si>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</si>
  <si>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</si>
  <si>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</si>
  <si>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</si>
  <si>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</si>
  <si>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</si>
  <si>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</si>
  <si>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</si>
  <si>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</si>
  <si>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</si>
  <si>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</si>
  <si>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</si>
  <si>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</si>
  <si>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</si>
  <si>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</si>
  <si>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</si>
  <si>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</si>
  <si>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</si>
  <si>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</si>
  <si>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</si>
  <si>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</si>
  <si>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</si>
  <si>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</si>
  <si>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</si>
  <si>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</si>
  <si>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</si>
  <si>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</si>
  <si>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</si>
  <si>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</si>
  <si>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</si>
  <si>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</si>
  <si>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</si>
  <si>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</si>
  <si>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</si>
  <si>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</si>
  <si>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</si>
  <si>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</si>
  <si>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</si>
  <si>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</si>
  <si>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</si>
  <si>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</si>
  <si>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</si>
  <si>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</si>
  <si>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</si>
  <si>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</si>
  <si>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</si>
  <si>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</si>
  <si>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</si>
  <si>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</si>
  <si>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</si>
  <si>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</si>
  <si>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</si>
  <si>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</si>
  <si>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</si>
  <si>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</si>
  <si>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</si>
  <si>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</si>
  <si>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</si>
  <si>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</si>
  <si>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</si>
  <si>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</si>
  <si>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</si>
  <si>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</si>
  <si>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</si>
  <si>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</si>
  <si>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</si>
  <si>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</si>
  <si>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</si>
  <si>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</si>
  <si>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</si>
  <si>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</si>
  <si>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</si>
  <si>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</si>
  <si>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</si>
  <si>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</si>
  <si>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</si>
  <si>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</si>
  <si>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</si>
  <si>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</si>
  <si>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</si>
  <si>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</si>
  <si>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</si>
  <si>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</si>
  <si>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</si>
  <si>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</si>
  <si>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</si>
  <si>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</si>
  <si>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</si>
  <si>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</si>
  <si>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</si>
  <si>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</si>
  <si>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</si>
  <si>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</si>
  <si>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</si>
  <si>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</si>
  <si>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</si>
  <si>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</si>
  <si>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</si>
  <si>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</si>
  <si>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</si>
  <si>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</si>
  <si>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</si>
  <si>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</si>
  <si>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</si>
  <si>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</si>
  <si>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</si>
  <si>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</si>
  <si>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</si>
  <si>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</si>
  <si>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</si>
  <si>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</si>
  <si>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</si>
  <si>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</si>
  <si>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</si>
  <si>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</si>
  <si>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</si>
  <si>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</si>
  <si>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</si>
  <si>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</si>
  <si>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</si>
  <si>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</si>
  <si>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</si>
  <si>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</si>
  <si>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</si>
  <si>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</si>
  <si>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</si>
  <si>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</si>
  <si>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</si>
  <si>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</si>
  <si>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</si>
  <si>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</si>
  <si>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</si>
  <si>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</si>
  <si>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</si>
  <si>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</si>
  <si>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</si>
  <si>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</si>
  <si>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</si>
  <si>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</si>
  <si>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</si>
  <si>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</si>
  <si>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</si>
  <si>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</si>
  <si>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</si>
  <si>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</si>
  <si>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</si>
  <si>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</si>
  <si>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</si>
  <si>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</si>
  <si>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</si>
  <si>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</si>
  <si>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</si>
  <si>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</si>
  <si>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</si>
  <si>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</si>
  <si>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</si>
  <si>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</si>
  <si>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</si>
  <si>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</si>
  <si>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</si>
  <si>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</si>
  <si>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</si>
  <si>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</si>
  <si>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</si>
  <si>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</si>
  <si>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</si>
  <si>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</si>
  <si>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</si>
  <si>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</si>
  <si>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</si>
  <si>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</si>
  <si>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</si>
  <si>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</si>
  <si>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</si>
  <si>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</si>
  <si>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</si>
  <si>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</si>
  <si>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</si>
  <si>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</si>
  <si>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</si>
  <si>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</si>
  <si>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</si>
  <si>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</si>
  <si>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</si>
  <si>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</si>
  <si>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</si>
  <si>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</si>
  <si>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</si>
  <si>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</si>
  <si>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</si>
  <si>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</si>
  <si>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</si>
  <si>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</si>
  <si>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</si>
  <si>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</si>
  <si>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</si>
  <si>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</si>
  <si>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</si>
  <si>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</si>
  <si>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</si>
  <si>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</si>
  <si>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</si>
  <si>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</si>
  <si>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</si>
  <si>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</si>
  <si>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</si>
  <si>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</si>
  <si>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</si>
  <si>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</si>
  <si>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</si>
  <si>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</si>
  <si>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</si>
  <si>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</si>
  <si>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</si>
  <si>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</si>
  <si>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</si>
  <si>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</si>
  <si>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</si>
  <si>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</si>
  <si>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</si>
  <si>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</si>
  <si>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</si>
  <si>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</si>
  <si>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</si>
  <si>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</si>
  <si>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</si>
  <si>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</si>
  <si>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</si>
  <si>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</si>
  <si>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</si>
  <si>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</si>
  <si>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</si>
  <si>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</si>
  <si>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</si>
  <si>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</si>
  <si>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</si>
  <si>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</si>
  <si>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</si>
  <si>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</si>
  <si>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</si>
  <si>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</si>
  <si>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</si>
  <si>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</si>
  <si>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</si>
  <si>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</si>
  <si>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</si>
  <si>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</si>
  <si>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</si>
  <si>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</si>
  <si>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</si>
  <si>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</si>
  <si>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</si>
  <si>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</si>
  <si>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</si>
  <si>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</si>
  <si>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</si>
  <si>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</si>
  <si>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</si>
  <si>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</si>
  <si>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</si>
  <si>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</si>
  <si>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</si>
  <si>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</si>
  <si>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</si>
  <si>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</si>
  <si>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</si>
  <si>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</si>
  <si>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</si>
  <si>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</si>
  <si>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</si>
  <si>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</si>
  <si>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</si>
  <si>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</si>
  <si>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</si>
  <si>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</si>
  <si>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</si>
  <si>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</si>
  <si>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</si>
  <si>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</si>
  <si>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</si>
  <si>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</si>
  <si>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</si>
  <si>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</si>
  <si>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</si>
  <si>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</si>
  <si>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</si>
  <si>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</si>
  <si>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</si>
  <si>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</si>
  <si>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</si>
  <si>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</si>
  <si>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</si>
  <si>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</si>
  <si>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</si>
  <si>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</si>
  <si>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</si>
  <si>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</si>
  <si>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</si>
  <si>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</si>
  <si>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</si>
  <si>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</si>
  <si>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</si>
  <si>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</si>
  <si>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</si>
  <si>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</si>
  <si>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</si>
  <si>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</si>
  <si>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</si>
  <si>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</si>
  <si>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</si>
  <si>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</si>
  <si>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</si>
  <si>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</si>
  <si>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</si>
  <si>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</si>
  <si>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</si>
  <si>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</si>
  <si>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</si>
  <si>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</si>
  <si>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</si>
  <si>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</si>
  <si>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</si>
  <si>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</si>
  <si>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</si>
  <si>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</si>
  <si>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</si>
  <si>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</si>
  <si>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</si>
  <si>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</si>
  <si>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</si>
  <si>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</si>
  <si>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</si>
  <si>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</si>
  <si>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</si>
  <si>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</si>
  <si>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</si>
  <si>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</si>
  <si>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</si>
  <si>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</si>
  <si>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</si>
  <si>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</si>
  <si>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</si>
  <si>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</si>
  <si>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</si>
  <si>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</si>
  <si>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</si>
  <si>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</si>
  <si>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</si>
  <si>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</si>
  <si>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</si>
  <si>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</si>
  <si>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</si>
  <si>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</si>
  <si>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</si>
  <si>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</si>
  <si>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</si>
  <si>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</si>
  <si>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</si>
  <si>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</si>
  <si>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</si>
  <si>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</si>
  <si>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</si>
  <si>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</si>
  <si>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</si>
  <si>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</si>
  <si>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</si>
  <si>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</si>
  <si>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</si>
  <si>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</si>
  <si>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</si>
  <si>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</si>
  <si>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</si>
  <si>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</si>
  <si>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</si>
  <si>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</si>
  <si>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</si>
  <si>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</si>
  <si>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</si>
  <si>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</si>
  <si>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</si>
  <si>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</si>
  <si>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</si>
  <si>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</si>
  <si>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</si>
  <si>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</si>
  <si>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</si>
  <si>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</si>
  <si>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</si>
  <si>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</si>
  <si>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</si>
  <si>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</si>
  <si>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</si>
  <si>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</si>
  <si>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</si>
  <si>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</si>
  <si>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</si>
  <si>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</si>
  <si>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</si>
  <si>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</si>
  <si>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</si>
  <si>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</si>
  <si>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</si>
  <si>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</si>
  <si>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</si>
  <si>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</si>
  <si>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</si>
  <si>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</si>
  <si>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</si>
  <si>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</si>
  <si>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</si>
  <si>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</si>
  <si>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</si>
  <si>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</si>
  <si>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</si>
  <si>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</si>
  <si>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</si>
  <si>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</si>
  <si>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</si>
  <si>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</si>
  <si>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</si>
  <si>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</si>
  <si>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</si>
  <si>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</si>
  <si>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</si>
  <si>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</si>
  <si>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</si>
  <si>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</si>
  <si>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</si>
  <si>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</si>
  <si>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</si>
  <si>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</si>
  <si>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</si>
  <si>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</si>
  <si>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</si>
  <si>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</si>
  <si>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</si>
  <si>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</si>
  <si>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</si>
  <si>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</si>
  <si>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</si>
  <si>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</si>
  <si>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</si>
  <si>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</si>
  <si>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</si>
  <si>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</si>
  <si>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</si>
  <si>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</si>
  <si>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</si>
  <si>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</si>
  <si>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</si>
  <si>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</si>
  <si>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</si>
  <si>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</si>
  <si>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</si>
  <si>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</si>
  <si>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</si>
  <si>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</si>
  <si>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</si>
  <si>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</si>
  <si>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</si>
  <si>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</si>
  <si>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</si>
  <si>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</si>
  <si>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</si>
  <si>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</si>
  <si>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</si>
  <si>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</si>
  <si>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</si>
  <si>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</si>
  <si>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</si>
  <si>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</si>
  <si>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</si>
  <si>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</si>
  <si>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</si>
  <si>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</si>
  <si>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</si>
  <si>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</si>
  <si>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</si>
  <si>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</si>
  <si>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</si>
  <si>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</si>
  <si>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</si>
  <si>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</si>
  <si>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</si>
  <si>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</si>
  <si>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</si>
  <si>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</si>
  <si>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</si>
  <si>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</si>
  <si>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</si>
  <si>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</si>
  <si>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</si>
  <si>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</si>
  <si>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</si>
  <si>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</si>
  <si>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</si>
  <si>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</si>
  <si>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</si>
  <si>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</si>
  <si>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</si>
  <si>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</si>
  <si>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</si>
  <si>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</si>
  <si>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</si>
  <si>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</si>
  <si>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</si>
  <si>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</si>
  <si>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</si>
  <si>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</si>
  <si>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</si>
  <si>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</si>
  <si>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</si>
  <si>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</si>
  <si>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</si>
  <si>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</si>
  <si>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</si>
  <si>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</si>
  <si>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</si>
  <si>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</si>
  <si>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</si>
  <si>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</si>
  <si>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</si>
  <si>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</si>
  <si>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</si>
  <si>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</si>
  <si>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</si>
  <si>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</si>
  <si>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</si>
  <si>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</si>
  <si>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</si>
  <si>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</si>
  <si>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</si>
  <si>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</si>
  <si>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</si>
  <si>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</si>
  <si>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</si>
  <si>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</si>
  <si>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</si>
  <si>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</si>
  <si>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</si>
  <si>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</si>
  <si>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</si>
  <si>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</si>
  <si>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</si>
  <si>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</si>
  <si>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</si>
  <si>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</si>
  <si>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</si>
  <si>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</si>
  <si>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</si>
  <si>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</si>
  <si>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</si>
  <si>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</si>
  <si>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</si>
  <si>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</si>
  <si>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</si>
  <si>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</si>
  <si>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</si>
  <si>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</si>
  <si>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</si>
  <si>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</si>
  <si>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</si>
  <si>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</si>
  <si>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</si>
  <si>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</si>
  <si>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</si>
  <si>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</si>
  <si>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</si>
  <si>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</si>
  <si>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</si>
  <si>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</si>
  <si>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</si>
  <si>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</si>
  <si>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</si>
  <si>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</si>
  <si>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</si>
  <si>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</si>
  <si>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</si>
  <si>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</si>
  <si>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</si>
  <si>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</si>
  <si>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</si>
  <si>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</si>
  <si>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</si>
  <si>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</si>
  <si>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</si>
  <si>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</si>
  <si>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</si>
  <si>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</si>
  <si>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</si>
  <si>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</si>
  <si>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</si>
  <si>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</si>
  <si>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</si>
  <si>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</si>
  <si>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</si>
  <si>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</si>
  <si>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</si>
  <si>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</si>
  <si>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</si>
  <si>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</si>
  <si>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</si>
  <si>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</si>
  <si>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</si>
  <si>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</si>
  <si>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</si>
  <si>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</si>
  <si>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</si>
  <si>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</si>
  <si>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</si>
  <si>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</si>
  <si>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</si>
  <si>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</si>
  <si>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</si>
  <si>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</si>
  <si>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</si>
  <si>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</si>
  <si>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</si>
  <si>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</si>
  <si>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</si>
  <si>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</si>
  <si>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</si>
  <si>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</si>
  <si>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</si>
  <si>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</si>
  <si>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</si>
  <si>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</si>
  <si>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</si>
  <si>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</si>
  <si>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</si>
  <si>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</si>
  <si>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</si>
  <si>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</si>
  <si>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</si>
  <si>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</si>
  <si>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</si>
  <si>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</si>
  <si>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</si>
  <si>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</si>
  <si>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</si>
  <si>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</si>
  <si>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</si>
  <si>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</si>
  <si>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</si>
  <si>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</si>
  <si>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</si>
  <si>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</si>
  <si>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</si>
  <si>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</si>
  <si>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</si>
  <si>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</si>
  <si>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</si>
  <si>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</si>
  <si>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</si>
  <si>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</si>
  <si>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</si>
  <si>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</si>
  <si>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</si>
  <si>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</si>
  <si>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</si>
  <si>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</si>
  <si>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</si>
  <si>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</si>
  <si>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</si>
  <si>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</si>
  <si>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</si>
  <si>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</si>
  <si>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</si>
  <si>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</si>
  <si>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</si>
  <si>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</si>
  <si>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</si>
  <si>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</si>
  <si>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</si>
  <si>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</si>
  <si>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</si>
  <si>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</si>
  <si>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</si>
  <si>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</si>
  <si>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</si>
  <si>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</si>
  <si>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</si>
  <si>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</si>
  <si>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</si>
  <si>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</si>
  <si>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</si>
  <si>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</si>
  <si>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</si>
  <si>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</si>
  <si>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</si>
  <si>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</si>
  <si>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</si>
  <si>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</si>
  <si>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</si>
  <si>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</si>
  <si>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</si>
  <si>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</si>
  <si>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</si>
  <si>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</si>
  <si>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</si>
  <si>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</si>
  <si>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</si>
  <si>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</si>
  <si>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</si>
  <si>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</si>
  <si>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</si>
  <si>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</si>
  <si>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</si>
  <si>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</si>
  <si>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</si>
  <si>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</si>
  <si>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</si>
  <si>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</si>
  <si>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</si>
  <si>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</si>
  <si>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</si>
  <si>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</si>
  <si>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</si>
  <si>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</si>
  <si>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</si>
  <si>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</si>
  <si>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</si>
  <si>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</si>
  <si>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</si>
  <si>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</si>
  <si>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</si>
  <si>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</si>
  <si>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</si>
  <si>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</si>
  <si>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</si>
  <si>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</si>
  <si>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</si>
  <si>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</si>
  <si>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</si>
  <si>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</si>
  <si>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</si>
  <si>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</si>
  <si>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</si>
  <si>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</si>
  <si>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</si>
  <si>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</si>
  <si>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</si>
  <si>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</si>
  <si>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</si>
  <si>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</si>
  <si>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</si>
  <si>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</si>
  <si>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</si>
  <si>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</si>
  <si>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</si>
  <si>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</si>
  <si>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</si>
  <si>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</si>
  <si>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</si>
  <si>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</si>
  <si>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</si>
  <si>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</si>
  <si>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</si>
  <si>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</si>
  <si>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</si>
  <si>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</si>
  <si>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</si>
  <si>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</si>
  <si>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</si>
  <si>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</si>
  <si>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</si>
  <si>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</si>
  <si>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</si>
  <si>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</si>
  <si>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</si>
  <si>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</si>
  <si>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</si>
  <si>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</si>
  <si>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</si>
  <si>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</si>
  <si>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</si>
  <si>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</si>
  <si>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</si>
  <si>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</si>
  <si>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</si>
  <si>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</si>
  <si>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</si>
  <si>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</si>
  <si>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</si>
  <si>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</si>
  <si>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</si>
  <si>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</si>
  <si>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</si>
  <si>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</si>
  <si>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</si>
  <si>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</si>
  <si>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</si>
  <si>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</si>
  <si>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</si>
  <si>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</si>
  <si>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</si>
  <si>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</si>
  <si>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</si>
  <si>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</si>
  <si>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</si>
  <si>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</si>
  <si>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</si>
  <si>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</si>
  <si>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</si>
  <si>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</si>
  <si>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</si>
  <si>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</si>
  <si>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</si>
  <si>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</si>
  <si>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</si>
  <si>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</si>
  <si>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</si>
  <si>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</si>
  <si>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</si>
  <si>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</si>
  <si>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</si>
  <si>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</si>
  <si>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</si>
  <si>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</si>
  <si>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</si>
  <si>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</si>
  <si>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</si>
  <si>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</si>
  <si>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</si>
  <si>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</si>
  <si>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</si>
  <si>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</si>
  <si>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</si>
  <si>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</si>
  <si>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</si>
  <si>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</si>
  <si>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</si>
  <si>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</si>
  <si>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</si>
  <si>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</si>
  <si>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</si>
  <si>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</si>
  <si>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</si>
  <si>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</si>
  <si>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</si>
  <si>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</si>
  <si>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</si>
  <si>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</si>
  <si>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</si>
  <si>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</si>
  <si>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</si>
  <si>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</si>
  <si>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</si>
  <si>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</si>
  <si>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</si>
  <si>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</si>
  <si>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</si>
  <si>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</si>
  <si>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</si>
  <si>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</si>
  <si>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</si>
  <si>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</si>
  <si>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</si>
  <si>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</si>
  <si>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</si>
  <si>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</si>
  <si>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</si>
  <si>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</si>
  <si>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</si>
  <si>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</si>
  <si>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</si>
  <si>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</si>
  <si>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</si>
  <si>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</si>
  <si>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</si>
  <si>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</si>
  <si>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</si>
  <si>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</si>
  <si>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</si>
  <si>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</si>
  <si>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</si>
  <si>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</si>
  <si>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</si>
  <si>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</si>
  <si>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</si>
  <si>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</si>
  <si>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</si>
  <si>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</si>
  <si>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</si>
  <si>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</si>
  <si>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</si>
  <si>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</si>
  <si>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</si>
  <si>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</si>
  <si>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</si>
  <si>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</si>
  <si>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</si>
  <si>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</si>
  <si>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</si>
  <si>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</si>
  <si>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</si>
  <si>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</si>
  <si>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</si>
  <si>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</si>
  <si>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</si>
  <si>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</si>
  <si>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</si>
  <si>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</si>
  <si>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</si>
  <si>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</si>
  <si>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</si>
  <si>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</si>
  <si>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</si>
  <si>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</si>
  <si>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</si>
  <si>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</si>
  <si>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</si>
  <si>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</si>
  <si>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</si>
  <si>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</si>
  <si>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</si>
  <si>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</si>
  <si>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</si>
  <si>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</si>
  <si>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</si>
  <si>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</si>
  <si>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</si>
  <si>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</si>
  <si>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</si>
  <si>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</si>
  <si>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</si>
  <si>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</si>
  <si>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</si>
  <si>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</si>
  <si>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</si>
  <si>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</si>
  <si>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</si>
  <si>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</si>
  <si>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</si>
  <si>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</si>
  <si>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</si>
  <si>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</si>
  <si>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</si>
  <si>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</si>
  <si>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</si>
  <si>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</si>
  <si>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</si>
  <si>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</si>
  <si>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</si>
  <si>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</si>
  <si>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</si>
  <si>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</si>
  <si>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</si>
  <si>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</si>
  <si>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</si>
  <si>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</si>
  <si>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</si>
  <si>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</si>
  <si>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</si>
  <si>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</si>
  <si>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</si>
  <si>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</si>
  <si>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</si>
  <si>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</si>
  <si>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</si>
  <si>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</si>
  <si>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</si>
  <si>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</si>
  <si>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</si>
  <si>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</si>
  <si>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</si>
  <si>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</si>
  <si>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</si>
  <si>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</si>
  <si>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</si>
  <si>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</si>
  <si>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</si>
  <si>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</si>
  <si>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</si>
  <si>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</si>
  <si>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</si>
  <si>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</si>
  <si>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</si>
  <si>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</si>
  <si>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</si>
  <si>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</si>
  <si>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</si>
  <si>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</si>
  <si>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</si>
  <si>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</si>
  <si>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</si>
  <si>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</si>
  <si>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</si>
  <si>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</si>
  <si>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</si>
  <si>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</si>
  <si>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</si>
  <si>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</si>
  <si>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</si>
  <si>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</si>
  <si>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</si>
  <si>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</si>
  <si>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</si>
  <si>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</si>
  <si>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</si>
  <si>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</si>
  <si>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</si>
  <si>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</si>
  <si>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</si>
  <si>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</si>
  <si>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</si>
  <si>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</si>
  <si>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</si>
  <si>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</si>
  <si>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</si>
  <si>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</si>
  <si>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</si>
  <si>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</si>
  <si>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</si>
  <si>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</si>
  <si>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</si>
  <si>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</si>
  <si>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</si>
  <si>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</si>
  <si>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</si>
  <si>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</si>
  <si>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</si>
  <si>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</si>
  <si>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</si>
  <si>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</si>
  <si>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</si>
  <si>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</si>
  <si>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</si>
  <si>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</si>
  <si>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</si>
  <si>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</si>
  <si>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</si>
  <si>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</si>
  <si>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</si>
  <si>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</si>
  <si>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</si>
  <si>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</si>
  <si>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</si>
  <si>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</si>
  <si>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</si>
  <si>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</si>
  <si>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</si>
  <si>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</si>
  <si>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</si>
  <si>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</si>
  <si>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</si>
  <si>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</si>
  <si>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</si>
  <si>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</si>
  <si>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</si>
  <si>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</si>
  <si>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</si>
  <si>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</si>
  <si>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</si>
  <si>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</si>
  <si>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</si>
  <si>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</si>
  <si>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</si>
  <si>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</si>
  <si>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</si>
  <si>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</si>
  <si>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</si>
  <si>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</si>
  <si>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</si>
  <si>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</si>
  <si>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</si>
  <si>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</si>
  <si>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</si>
  <si>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</si>
  <si>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</si>
  <si>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</si>
  <si>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</si>
  <si>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</si>
  <si>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</si>
  <si>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</si>
  <si>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</si>
  <si>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</si>
  <si>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</si>
  <si>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</si>
  <si>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</si>
  <si>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</si>
  <si>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</si>
  <si>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</si>
  <si>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</si>
  <si>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</si>
  <si>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</si>
  <si>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</si>
  <si>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</si>
  <si>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</si>
  <si>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</si>
  <si>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</si>
  <si>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</si>
  <si>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</si>
  <si>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</si>
  <si>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</si>
  <si>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</si>
  <si>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</si>
  <si>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</si>
  <si>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</si>
  <si>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</si>
  <si>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</si>
  <si>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</si>
  <si>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</si>
  <si>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</si>
  <si>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</si>
  <si>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</si>
  <si>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</si>
  <si>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</si>
  <si>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</si>
  <si>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</si>
  <si>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</si>
  <si>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</si>
  <si>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</si>
  <si>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</si>
  <si>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</si>
  <si>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</si>
  <si>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</si>
  <si>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</si>
  <si>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</si>
  <si>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</si>
  <si>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</si>
  <si>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</si>
  <si>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</si>
  <si>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</si>
  <si>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</si>
  <si>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</si>
  <si>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</si>
  <si>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</si>
  <si>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</si>
  <si>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</si>
  <si>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</si>
  <si>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</si>
  <si>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</si>
  <si>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</si>
  <si>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</si>
  <si>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</si>
  <si>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</si>
  <si>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</si>
  <si>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</si>
  <si>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</si>
  <si>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</si>
  <si>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</si>
  <si>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</si>
  <si>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</si>
  <si>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</si>
  <si>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</si>
  <si>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</si>
  <si>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</si>
  <si>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</si>
  <si>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</si>
  <si>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</si>
  <si>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</si>
  <si>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</si>
  <si>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</si>
  <si>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</si>
  <si>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</si>
  <si>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</si>
  <si>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</si>
  <si>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</si>
  <si>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</si>
  <si>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</si>
  <si>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</si>
  <si>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</si>
  <si>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</si>
  <si>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</si>
  <si>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</si>
  <si>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</si>
  <si>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</si>
  <si>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</si>
  <si>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</si>
  <si>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</si>
  <si>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</si>
  <si>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</si>
  <si>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</si>
  <si>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</si>
  <si>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</si>
  <si>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</si>
  <si>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</si>
  <si>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</si>
  <si>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</si>
  <si>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</si>
  <si>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</si>
  <si>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</si>
  <si>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</si>
  <si>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</si>
  <si>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</si>
  <si>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</si>
  <si>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</si>
  <si>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</si>
  <si>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</si>
  <si>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</si>
  <si>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</si>
  <si>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</si>
  <si>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</si>
  <si>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</si>
  <si>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</si>
  <si>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</si>
  <si>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</si>
  <si>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</si>
  <si>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</si>
  <si>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</si>
  <si>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</si>
  <si>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</si>
  <si>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</si>
  <si>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</si>
  <si>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</si>
  <si>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</si>
  <si>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</si>
  <si>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</si>
  <si>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</si>
  <si>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</si>
  <si>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</si>
  <si>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</si>
  <si>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</si>
  <si>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</si>
  <si>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</si>
  <si>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</si>
  <si>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</si>
  <si>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</si>
  <si>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</si>
  <si>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</si>
  <si>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</si>
  <si>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</si>
  <si>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</si>
  <si>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</si>
  <si>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</si>
  <si>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</si>
  <si>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</si>
  <si>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</si>
  <si>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</si>
  <si>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</si>
  <si>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</si>
  <si>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</si>
  <si>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</si>
  <si>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</si>
  <si>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</si>
  <si>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</si>
  <si>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</si>
  <si>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</si>
  <si>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</si>
  <si>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</si>
  <si>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</si>
  <si>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</si>
  <si>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</si>
  <si>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</si>
  <si>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</si>
  <si>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</si>
  <si>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</si>
  <si>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</si>
  <si>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</si>
  <si>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</si>
  <si>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</si>
  <si>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</si>
  <si>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</si>
  <si>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</si>
  <si>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</si>
  <si>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</si>
  <si>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</si>
  <si>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</si>
  <si>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</si>
  <si>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</si>
  <si>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</si>
  <si>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</si>
  <si>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</si>
  <si>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</si>
  <si>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</si>
  <si>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</si>
  <si>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</si>
  <si>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</si>
  <si>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</si>
  <si>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</si>
  <si>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</si>
  <si>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</si>
  <si>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</si>
  <si>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</si>
  <si>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</si>
  <si>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</si>
  <si>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</si>
  <si>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</si>
  <si>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</si>
  <si>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</si>
  <si>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</si>
  <si>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</si>
  <si>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</si>
  <si>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</si>
  <si>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</si>
  <si>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</si>
  <si>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</si>
  <si>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</si>
  <si>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</si>
  <si>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</si>
  <si>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</si>
  <si>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</si>
  <si>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</si>
  <si>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</si>
  <si>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</si>
  <si>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</si>
  <si>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</si>
  <si>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</si>
  <si>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</si>
  <si>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</si>
  <si>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</si>
  <si>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</si>
  <si>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</si>
  <si>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</si>
  <si>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</si>
  <si>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</si>
  <si>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</si>
  <si>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</si>
  <si>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</si>
  <si>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</si>
  <si>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</si>
  <si>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</si>
  <si>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</si>
  <si>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</si>
  <si>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</si>
  <si>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</si>
  <si>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</si>
  <si>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</si>
  <si>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</si>
  <si>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</si>
  <si>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</si>
  <si>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</si>
  <si>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</si>
  <si>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</si>
  <si>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</si>
  <si>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</si>
  <si>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</si>
  <si>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</si>
  <si>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</si>
  <si>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</si>
  <si>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</si>
  <si>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</si>
  <si>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</si>
  <si>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</si>
  <si>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</si>
  <si>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</si>
  <si>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</si>
  <si>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</si>
  <si>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</si>
  <si>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</si>
  <si>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</si>
  <si>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</si>
  <si>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</si>
  <si>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</si>
  <si>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</si>
  <si>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</si>
  <si>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</si>
  <si>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</si>
  <si>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</si>
  <si>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</si>
  <si>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</si>
  <si>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</si>
  <si>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</si>
  <si>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</si>
  <si>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</si>
  <si>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</si>
  <si>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</si>
  <si>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</si>
  <si>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</si>
  <si>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</si>
  <si>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</si>
  <si>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</si>
  <si>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</si>
  <si>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</si>
  <si>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</si>
  <si>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</si>
  <si>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</si>
  <si>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</si>
  <si>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</si>
  <si>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</si>
  <si>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</si>
  <si>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</si>
  <si>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</si>
  <si>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</si>
  <si>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</si>
  <si>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</si>
  <si>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</si>
  <si>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</si>
  <si>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</si>
  <si>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</si>
  <si>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</si>
  <si>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</si>
  <si>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</si>
  <si>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</si>
  <si>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</si>
  <si>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</si>
  <si>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</si>
  <si>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</si>
  <si>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</si>
  <si>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</si>
  <si>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</si>
  <si>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</si>
  <si>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</si>
  <si>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</si>
  <si>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</si>
  <si>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</si>
  <si>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</si>
  <si>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</si>
  <si>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</si>
  <si>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</si>
  <si>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</si>
  <si>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</si>
  <si>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</si>
  <si>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</si>
  <si>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</si>
  <si>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</si>
  <si>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</si>
  <si>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</si>
  <si>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</si>
  <si>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</si>
  <si>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</si>
  <si>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</si>
  <si>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</si>
  <si>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</si>
  <si>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</si>
  <si>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</si>
  <si>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</si>
  <si>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</si>
  <si>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</si>
  <si>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</si>
  <si>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</si>
  <si>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</si>
  <si>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</si>
  <si>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</si>
  <si>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</si>
  <si>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</si>
  <si>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</si>
  <si>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</si>
  <si>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</si>
  <si>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</si>
  <si>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</si>
  <si>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</si>
  <si>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</si>
  <si>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</si>
  <si>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</si>
  <si>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</si>
  <si>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</si>
  <si>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</si>
  <si>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</si>
  <si>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</si>
  <si>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</si>
  <si>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</si>
  <si>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</si>
  <si>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</si>
  <si>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</si>
  <si>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</si>
  <si>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</si>
  <si>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</si>
  <si>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</si>
  <si>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</si>
  <si>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</si>
  <si>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</si>
  <si>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</si>
  <si>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</si>
  <si>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</si>
  <si>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</si>
  <si>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</si>
  <si>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</si>
  <si>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</si>
  <si>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</si>
  <si>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</si>
  <si>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</si>
  <si>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</si>
  <si>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</si>
  <si>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</si>
  <si>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</si>
  <si>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</si>
  <si>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</si>
  <si>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</si>
  <si>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</si>
  <si>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</si>
  <si>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</si>
  <si>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</si>
  <si>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</si>
  <si>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</si>
  <si>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</si>
  <si>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</si>
  <si>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</si>
  <si>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</si>
  <si>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</si>
  <si>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</si>
  <si>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</si>
  <si>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</si>
  <si>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</si>
  <si>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</si>
  <si>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</si>
  <si>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</si>
  <si>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</si>
  <si>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</si>
  <si>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</si>
  <si>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</si>
  <si>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</si>
  <si>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</si>
  <si>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</si>
  <si>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</si>
  <si>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</si>
  <si>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</si>
  <si>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</si>
  <si>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</si>
  <si>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</si>
  <si>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</si>
  <si>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</si>
  <si>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</si>
  <si>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</si>
  <si>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</si>
  <si>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</si>
  <si>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</si>
  <si>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</si>
  <si>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</si>
  <si>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</si>
  <si>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</si>
  <si>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</si>
  <si>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</si>
  <si>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</si>
  <si>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</si>
  <si>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</si>
  <si>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</si>
  <si>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</si>
  <si>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</si>
  <si>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</si>
  <si>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</si>
  <si>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</si>
  <si>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</si>
  <si>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</si>
  <si>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</si>
  <si>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</si>
  <si>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</si>
  <si>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</si>
  <si>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</si>
  <si>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</si>
  <si>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</si>
  <si>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</si>
  <si>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</si>
  <si>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</si>
  <si>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</si>
  <si>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</si>
  <si>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</si>
  <si>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</si>
  <si>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</si>
  <si>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</si>
  <si>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</si>
  <si>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</si>
  <si>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</si>
  <si>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</si>
  <si>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</si>
  <si>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</si>
  <si>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</si>
  <si>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</si>
  <si>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</si>
  <si>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</si>
  <si>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</si>
  <si>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</si>
  <si>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</si>
  <si>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</si>
  <si>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</si>
  <si>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</si>
  <si>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</si>
  <si>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</si>
  <si>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</si>
  <si>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</si>
  <si>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</si>
  <si>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</si>
  <si>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</si>
  <si>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</si>
  <si>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</si>
  <si>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</si>
  <si>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</si>
  <si>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</si>
  <si>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</si>
  <si>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</si>
  <si>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</si>
  <si>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</si>
  <si>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</si>
  <si>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</si>
  <si>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</si>
  <si>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</si>
  <si>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</si>
  <si>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</si>
  <si>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</si>
  <si>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</si>
  <si>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</si>
  <si>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</si>
  <si>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</si>
  <si>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</si>
  <si>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</si>
  <si>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</si>
  <si>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</si>
  <si>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</si>
  <si>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</si>
  <si>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</si>
  <si>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</si>
  <si>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</si>
  <si>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</si>
  <si>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</si>
  <si>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</si>
  <si>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</si>
  <si>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</si>
  <si>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</si>
  <si>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</si>
  <si>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</si>
  <si>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</si>
  <si>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</si>
  <si>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</si>
  <si>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</si>
  <si>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</si>
  <si>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</si>
  <si>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</si>
  <si>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</si>
  <si>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</si>
  <si>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</si>
  <si>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</si>
  <si>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</si>
  <si>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</si>
  <si>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</si>
  <si>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</si>
  <si>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</si>
  <si>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</si>
  <si>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</si>
  <si>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</si>
  <si>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</si>
  <si>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</si>
  <si>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</si>
  <si>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</si>
  <si>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</si>
  <si>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</si>
  <si>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</si>
  <si>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</si>
  <si>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</si>
  <si>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</si>
  <si>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</si>
  <si>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</si>
  <si>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</si>
  <si>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</si>
  <si>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</si>
  <si>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</si>
  <si>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</si>
  <si>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</si>
  <si>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</si>
  <si>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</si>
  <si>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</si>
  <si>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</si>
  <si>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</si>
  <si>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</si>
  <si>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</si>
  <si>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</si>
  <si>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</si>
  <si>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</si>
  <si>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</si>
  <si>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</si>
  <si>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</si>
  <si>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</si>
  <si>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</si>
  <si>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</si>
  <si>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</si>
  <si>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</si>
  <si>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</si>
  <si>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</si>
  <si>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</si>
  <si>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</si>
  <si>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</si>
  <si>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</si>
  <si>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</si>
  <si>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</si>
  <si>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</si>
  <si>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</si>
  <si>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</si>
  <si>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</si>
  <si>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</si>
  <si>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</si>
  <si>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</si>
  <si>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</si>
  <si>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</si>
  <si>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</si>
  <si>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</si>
  <si>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</si>
  <si>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</si>
  <si>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</si>
  <si>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</si>
  <si>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</si>
  <si>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</si>
  <si>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</si>
  <si>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</si>
  <si>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</si>
  <si>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</si>
  <si>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</si>
  <si>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</si>
  <si>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</si>
  <si>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</si>
  <si>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</si>
  <si>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</si>
  <si>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</si>
  <si>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</si>
  <si>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</si>
  <si>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</si>
  <si>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</si>
  <si>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</si>
  <si>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</si>
  <si>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</si>
  <si>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</si>
  <si>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</si>
  <si>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</si>
  <si>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</si>
  <si>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</si>
  <si>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</si>
  <si>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</si>
  <si>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</si>
  <si>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</si>
  <si>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</si>
  <si>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</si>
  <si>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</si>
  <si>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</si>
  <si>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</si>
  <si>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</si>
  <si>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</si>
  <si>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</si>
  <si>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</si>
  <si>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</si>
  <si>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</si>
  <si>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</si>
  <si>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</si>
  <si>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</si>
  <si>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</si>
  <si>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</si>
  <si>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</si>
  <si>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</si>
  <si>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</si>
  <si>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</si>
  <si>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</si>
  <si>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</si>
  <si>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</si>
  <si>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</si>
  <si>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</si>
  <si>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</si>
  <si>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</si>
  <si>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</si>
  <si>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</si>
  <si>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</si>
  <si>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</si>
  <si>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</si>
  <si>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</si>
  <si>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</si>
  <si>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</si>
  <si>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</si>
  <si>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</si>
  <si>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</si>
  <si>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</si>
  <si>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</si>
  <si>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</si>
  <si>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</si>
  <si>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</si>
  <si>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</si>
  <si>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</si>
  <si>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</si>
  <si>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</si>
  <si>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</si>
  <si>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</si>
  <si>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</si>
  <si>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</si>
  <si>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</si>
  <si>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</si>
  <si>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</si>
  <si>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</si>
  <si>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</si>
  <si>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</si>
  <si>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</si>
  <si>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</si>
  <si>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</si>
  <si>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</si>
  <si>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</si>
  <si>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</si>
  <si>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</si>
  <si>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</si>
  <si>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</si>
  <si>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</si>
  <si>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</si>
  <si>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</si>
  <si>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</si>
  <si>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</si>
  <si>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</si>
  <si>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</si>
  <si>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</si>
  <si>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</si>
  <si>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</si>
  <si>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</si>
  <si>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</si>
  <si>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</si>
  <si>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</si>
  <si>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</si>
  <si>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</si>
  <si>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</si>
  <si>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</si>
  <si>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</si>
  <si>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</si>
  <si>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</si>
  <si>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</si>
  <si>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</si>
  <si>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</si>
  <si>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</si>
  <si>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</si>
  <si>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</si>
  <si>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</si>
  <si>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</si>
  <si>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</si>
  <si>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</si>
  <si>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</si>
  <si>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</si>
  <si>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</si>
  <si>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</si>
  <si>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</si>
  <si>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</si>
  <si>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</si>
  <si>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</si>
  <si>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</si>
  <si>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</si>
  <si>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</si>
  <si>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</si>
  <si>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</si>
  <si>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</si>
  <si>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</si>
  <si>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</si>
  <si>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</si>
  <si>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</si>
  <si>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</si>
  <si>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</si>
  <si>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</si>
  <si>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</si>
  <si>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</si>
  <si>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</si>
  <si>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</si>
  <si>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</si>
  <si>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</si>
  <si>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</si>
  <si>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</si>
  <si>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</si>
  <si>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</si>
  <si>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</si>
  <si>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</si>
  <si>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</si>
  <si>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</si>
  <si>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</si>
  <si>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</si>
  <si>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</si>
  <si>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</si>
  <si>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</si>
  <si>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</si>
  <si>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</si>
  <si>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</si>
  <si>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</si>
  <si>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</si>
  <si>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</si>
  <si>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</si>
  <si>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</si>
  <si>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</si>
  <si>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</si>
  <si>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</si>
  <si>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</si>
  <si>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</si>
  <si>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</si>
  <si>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</si>
  <si>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</si>
  <si>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</si>
  <si>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</si>
  <si>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</si>
  <si>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</si>
  <si>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</si>
  <si>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</si>
  <si>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</si>
  <si>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</si>
  <si>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</si>
  <si>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</si>
  <si>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</si>
  <si>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</si>
  <si>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</si>
  <si>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</si>
  <si>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</si>
  <si>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</si>
  <si>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</si>
  <si>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</si>
  <si>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</si>
  <si>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</si>
  <si>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</si>
  <si>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</si>
  <si>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</si>
  <si>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</si>
  <si>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</si>
  <si>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</si>
  <si>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</si>
  <si>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</si>
  <si>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</si>
  <si>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</si>
  <si>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</si>
  <si>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</si>
  <si>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</si>
  <si>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</si>
  <si>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</si>
  <si>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</si>
  <si>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</si>
  <si>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</si>
  <si>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</si>
  <si>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</si>
  <si>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</si>
  <si>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</si>
  <si>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</si>
  <si>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</si>
  <si>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</si>
  <si>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</si>
  <si>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</si>
  <si>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</si>
  <si>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</si>
  <si>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</si>
  <si>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</si>
  <si>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</si>
  <si>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</si>
  <si>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</si>
  <si>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</si>
  <si>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</si>
  <si>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</si>
  <si>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</si>
  <si>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</si>
  <si>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</si>
  <si>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</si>
  <si>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</si>
  <si>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</si>
  <si>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</si>
  <si>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</si>
  <si>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</si>
  <si>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</si>
  <si>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</si>
  <si>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</si>
  <si>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</si>
  <si>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</si>
  <si>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</si>
  <si>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</si>
  <si>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</si>
  <si>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</si>
  <si>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</si>
  <si>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</si>
  <si>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</si>
  <si>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</si>
  <si>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</si>
  <si>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</si>
  <si>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</si>
  <si>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</si>
  <si>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</si>
  <si>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</si>
  <si>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</si>
  <si>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</si>
  <si>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</si>
  <si>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</si>
  <si>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</si>
  <si>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</si>
  <si>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</si>
  <si>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</si>
  <si>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</si>
  <si>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</si>
  <si>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</si>
  <si>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</si>
  <si>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</si>
  <si>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</si>
  <si>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</si>
  <si>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</si>
  <si>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</si>
  <si>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</si>
  <si>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</si>
  <si>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</si>
  <si>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</si>
  <si>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</si>
  <si>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</si>
  <si>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</si>
  <si>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</si>
  <si>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</si>
  <si>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</si>
  <si>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</si>
  <si>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</si>
  <si>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</si>
  <si>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</si>
  <si>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</si>
  <si>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</si>
  <si>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</si>
  <si>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</si>
  <si>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</si>
  <si>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</si>
  <si>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</si>
  <si>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</si>
  <si>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</si>
  <si>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</si>
  <si>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</si>
  <si>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</si>
  <si>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</si>
  <si>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</si>
  <si>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</si>
  <si>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</si>
  <si>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</si>
  <si>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</si>
  <si>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</si>
  <si>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</si>
  <si>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</si>
  <si>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</si>
  <si>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</si>
  <si>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</si>
  <si>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</si>
  <si>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</si>
  <si>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</si>
  <si>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</si>
  <si>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</si>
  <si>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</si>
  <si>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</si>
  <si>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</si>
  <si>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</si>
  <si>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</si>
  <si>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</si>
  <si>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</si>
  <si>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</si>
  <si>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</si>
  <si>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</si>
  <si>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</si>
  <si>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</si>
  <si>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</si>
  <si>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</si>
  <si>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</si>
  <si>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</si>
  <si>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</si>
  <si>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</si>
  <si>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</si>
  <si>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</si>
  <si>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</si>
  <si>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</si>
  <si>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</si>
  <si>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</si>
  <si>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</si>
  <si>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</si>
  <si>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</si>
  <si>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</si>
  <si>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</si>
  <si>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</si>
  <si>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</si>
  <si>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</si>
  <si>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</si>
  <si>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</si>
  <si>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</si>
  <si>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</si>
  <si>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</si>
  <si>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</si>
  <si>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</si>
  <si>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</si>
  <si>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</si>
  <si>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</si>
  <si>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</si>
  <si>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</si>
  <si>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</si>
  <si>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</si>
  <si>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</si>
  <si>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</si>
  <si>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</si>
  <si>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</si>
  <si>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</si>
  <si>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</si>
  <si>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</si>
  <si>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</si>
  <si>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</si>
  <si>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</si>
  <si>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</si>
  <si>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</si>
  <si>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</si>
  <si>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</si>
  <si>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</si>
  <si>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</si>
  <si>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</si>
  <si>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</si>
  <si>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</si>
  <si>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</si>
  <si>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</si>
  <si>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</si>
  <si>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</si>
  <si>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</si>
  <si>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</si>
  <si>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</si>
  <si>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</si>
  <si>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</si>
  <si>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</si>
  <si>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</si>
  <si>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</si>
  <si>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</si>
  <si>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</si>
  <si>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</si>
  <si>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</si>
  <si>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</si>
  <si>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</si>
  <si>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</si>
  <si>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</si>
  <si>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</si>
  <si>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</si>
  <si>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</si>
  <si>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</si>
  <si>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</si>
  <si>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</si>
  <si>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</si>
  <si>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</si>
  <si>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</si>
  <si>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</si>
  <si>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</si>
  <si>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</si>
  <si>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</si>
  <si>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</si>
  <si>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</si>
  <si>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</si>
  <si>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</si>
  <si>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</si>
  <si>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</si>
  <si>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</si>
  <si>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</si>
  <si>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</si>
  <si>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</si>
  <si>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</si>
  <si>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</si>
  <si>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</si>
  <si>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</si>
  <si>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</si>
  <si>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</si>
  <si>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</si>
  <si>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</si>
  <si>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</si>
  <si>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</si>
  <si>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</si>
  <si>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</si>
  <si>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</si>
  <si>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</si>
  <si>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</si>
  <si>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</si>
  <si>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</si>
  <si>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</si>
  <si>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</si>
  <si>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</si>
  <si>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</si>
  <si>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</si>
  <si>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</si>
  <si>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</si>
  <si>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</si>
  <si>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</si>
  <si>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</si>
  <si>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</si>
  <si>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</si>
  <si>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</si>
  <si>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</si>
  <si>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</si>
  <si>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</si>
  <si>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</si>
  <si>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</si>
  <si>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</si>
  <si>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</si>
  <si>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</si>
  <si>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</si>
  <si>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</si>
  <si>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</si>
  <si>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</si>
  <si>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</si>
  <si>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</si>
  <si>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</si>
  <si>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</si>
  <si>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</si>
  <si>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</si>
  <si>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</si>
  <si>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</si>
  <si>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</si>
  <si>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</si>
  <si>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</si>
  <si>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</si>
  <si>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</si>
  <si>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</si>
  <si>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</si>
  <si>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</si>
  <si>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</si>
  <si>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</si>
  <si>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</si>
  <si>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</si>
  <si>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</si>
  <si>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</si>
  <si>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</si>
  <si>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</si>
  <si>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</si>
  <si>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</si>
  <si>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</si>
  <si>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</si>
  <si>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</si>
  <si>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</si>
  <si>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</si>
  <si>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</si>
  <si>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</si>
  <si>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</si>
  <si>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</si>
  <si>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</si>
  <si>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</si>
  <si>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</si>
  <si>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</si>
  <si>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</si>
  <si>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</si>
  <si>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</si>
  <si>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</si>
  <si>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</si>
  <si>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</si>
  <si>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</si>
  <si>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</si>
  <si>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</si>
  <si>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</si>
  <si>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</si>
  <si>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</si>
  <si>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</si>
  <si>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</si>
  <si>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</si>
  <si>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</si>
  <si>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</si>
  <si>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</si>
  <si>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</si>
  <si>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</si>
  <si>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</si>
  <si>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</si>
  <si>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</si>
  <si>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</si>
  <si>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</si>
  <si>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</si>
  <si>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</si>
  <si>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</si>
  <si>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</si>
  <si>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</si>
  <si>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</si>
  <si>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</si>
  <si>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</si>
  <si>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</si>
  <si>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</si>
  <si>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</si>
  <si>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</si>
  <si>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</si>
  <si>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</si>
  <si>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</si>
  <si>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</si>
  <si>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</si>
  <si>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</si>
  <si>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</si>
  <si>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</si>
  <si>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</si>
  <si>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</si>
  <si>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</si>
  <si>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</si>
  <si>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</si>
  <si>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</si>
  <si>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</si>
  <si>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</si>
  <si>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</si>
  <si>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</si>
  <si>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</si>
  <si>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</si>
  <si>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</si>
  <si>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</si>
  <si>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</si>
  <si>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</si>
  <si>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</si>
  <si>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</si>
  <si>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</si>
  <si>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</si>
  <si>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</si>
  <si>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</si>
  <si>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</si>
  <si>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</si>
  <si>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</si>
  <si>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</si>
  <si>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</si>
  <si>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</si>
  <si>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</si>
  <si>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</si>
  <si>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</si>
  <si>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</si>
  <si>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</si>
  <si>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</si>
  <si>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</si>
  <si>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</si>
  <si>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</si>
  <si>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</si>
  <si>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</si>
  <si>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</si>
  <si>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</si>
  <si>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</si>
  <si>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</si>
  <si>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</si>
  <si>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</si>
  <si>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</si>
  <si>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</si>
  <si>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</si>
  <si>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</si>
  <si>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</si>
  <si>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</si>
  <si>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</si>
  <si>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</si>
  <si>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</si>
  <si>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</si>
  <si>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</si>
  <si>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</si>
  <si>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</si>
  <si>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</si>
  <si>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</si>
  <si>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</si>
  <si>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</si>
  <si>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</si>
  <si>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</si>
  <si>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</si>
  <si>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</si>
  <si>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</si>
  <si>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</si>
  <si>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</si>
  <si>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</si>
  <si>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</si>
  <si>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</si>
  <si>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</si>
  <si>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</si>
  <si>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</si>
  <si>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</si>
  <si>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</si>
  <si>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</si>
  <si>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</si>
  <si>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</si>
  <si>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</si>
  <si>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</si>
  <si>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</si>
  <si>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</si>
  <si>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</si>
  <si>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</si>
  <si>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</si>
  <si>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</si>
  <si>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</si>
  <si>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</si>
  <si>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</si>
  <si>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</si>
  <si>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</si>
  <si>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</si>
  <si>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</si>
  <si>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</si>
  <si>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</si>
  <si>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</si>
  <si>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</si>
  <si>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</si>
  <si>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</si>
  <si>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</si>
  <si>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</si>
  <si>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</si>
  <si>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</si>
  <si>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</si>
  <si>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</si>
  <si>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</si>
  <si>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</si>
  <si>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</si>
  <si>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</si>
  <si>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</si>
  <si>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</si>
  <si>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</si>
  <si>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</si>
  <si>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</si>
  <si>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</si>
  <si>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</si>
  <si>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</si>
  <si>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</si>
  <si>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</si>
  <si>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</si>
  <si>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</si>
  <si>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</si>
  <si>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</si>
  <si>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</si>
  <si>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</si>
  <si>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</si>
  <si>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</si>
  <si>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</si>
  <si>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</si>
  <si>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</si>
  <si>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</si>
  <si>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</si>
  <si>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</si>
  <si>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</si>
  <si>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</si>
  <si>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</si>
  <si>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</si>
  <si>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</si>
  <si>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</si>
  <si>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</si>
  <si>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</si>
  <si>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</si>
  <si>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</si>
  <si>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</si>
  <si>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</si>
  <si>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</si>
  <si>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</si>
  <si>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</si>
  <si>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</si>
  <si>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</si>
  <si>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</si>
  <si>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</si>
  <si>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</si>
  <si>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</si>
  <si>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</si>
  <si>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</si>
  <si>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</si>
  <si>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</si>
  <si>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</si>
  <si>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</si>
  <si>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</si>
  <si>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</si>
  <si>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</si>
  <si>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</si>
  <si>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</si>
  <si>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</si>
  <si>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</si>
  <si>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</si>
  <si>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</si>
  <si>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</si>
  <si>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</si>
  <si>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</si>
  <si>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</si>
  <si>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</si>
  <si>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</si>
  <si>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</si>
  <si>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</si>
  <si>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</si>
  <si>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</si>
  <si>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</si>
  <si>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</si>
  <si>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</si>
  <si>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</si>
  <si>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</si>
  <si>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</si>
  <si>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</si>
  <si>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</si>
  <si>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</si>
  <si>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</si>
  <si>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</si>
  <si>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</si>
  <si>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</si>
  <si>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</si>
  <si>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</si>
  <si>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</si>
  <si>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</si>
  <si>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</si>
  <si>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</si>
  <si>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</si>
  <si>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</si>
  <si>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</si>
  <si>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</si>
  <si>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</si>
  <si>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</si>
  <si>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</si>
  <si>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</si>
  <si>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</si>
  <si>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</si>
  <si>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</si>
  <si>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</si>
  <si>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</si>
  <si>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</si>
  <si>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</si>
  <si>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</si>
  <si>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</si>
  <si>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</si>
  <si>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</si>
  <si>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</si>
  <si>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</si>
  <si>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</si>
  <si>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</si>
  <si>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</si>
  <si>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</si>
  <si>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</si>
  <si>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</si>
  <si>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</si>
  <si>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</si>
  <si>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</si>
  <si>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</si>
  <si>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</si>
  <si>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</si>
  <si>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</si>
  <si>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</si>
  <si>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</si>
  <si>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</si>
  <si>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</si>
  <si>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</si>
  <si>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</si>
  <si>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</si>
  <si>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</si>
  <si>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</si>
  <si>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</si>
  <si>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</si>
  <si>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</si>
  <si>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</si>
  <si>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</si>
  <si>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</si>
  <si>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</si>
  <si>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</si>
  <si>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</si>
  <si>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</si>
  <si>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</si>
  <si>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</si>
  <si>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</si>
  <si>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</si>
  <si>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</si>
  <si>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</si>
  <si>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</si>
  <si>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</si>
  <si>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</si>
  <si>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</si>
  <si>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</si>
  <si>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</si>
  <si>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</si>
  <si>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</si>
  <si>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</si>
  <si>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</si>
  <si>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</si>
  <si>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</si>
  <si>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</si>
  <si>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</si>
  <si>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</si>
  <si>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</si>
  <si>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</si>
  <si>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</si>
  <si>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</si>
  <si>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</si>
  <si>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</si>
  <si>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</si>
  <si>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</si>
  <si>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</si>
  <si>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</si>
  <si>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</si>
  <si>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</si>
  <si>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</si>
  <si>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</si>
  <si>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</si>
  <si>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</si>
  <si>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</si>
  <si>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</si>
  <si>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</si>
  <si>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</si>
  <si>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</si>
  <si>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</si>
  <si>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</si>
  <si>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</si>
  <si>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</si>
  <si>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</si>
  <si>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</si>
  <si>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</si>
  <si>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</si>
  <si>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</si>
  <si>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</si>
  <si>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</si>
  <si>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</si>
  <si>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</si>
  <si>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</si>
  <si>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</si>
  <si>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</si>
  <si>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</si>
  <si>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</si>
  <si>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</si>
  <si>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</si>
  <si>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</si>
  <si>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</si>
  <si>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</si>
  <si>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</si>
  <si>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</si>
  <si>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</si>
  <si>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</si>
  <si>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</si>
  <si>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</si>
  <si>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</si>
  <si>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</si>
  <si>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</si>
  <si>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</si>
  <si>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</si>
  <si>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</si>
  <si>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</si>
  <si>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</si>
  <si>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</si>
  <si>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</si>
  <si>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</si>
  <si>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</si>
  <si>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</si>
  <si>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</si>
  <si>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</si>
  <si>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</si>
  <si>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</si>
  <si>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</si>
  <si>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</si>
  <si>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</si>
  <si>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</si>
  <si>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</si>
  <si>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</si>
  <si>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</si>
  <si>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</si>
  <si>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</si>
  <si>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</si>
  <si>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</si>
  <si>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</si>
  <si>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</si>
  <si>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</si>
  <si>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</si>
  <si>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</si>
  <si>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</si>
  <si>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</si>
  <si>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</si>
  <si>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</si>
  <si>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</si>
  <si>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</si>
  <si>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</si>
  <si>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</si>
  <si>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</si>
  <si>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</si>
  <si>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</si>
  <si>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</si>
  <si>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</si>
  <si>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</si>
  <si>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</si>
  <si>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</si>
  <si>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</si>
  <si>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</si>
  <si>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</si>
  <si>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</si>
  <si>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</si>
  <si>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</si>
  <si>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</si>
  <si>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</si>
  <si>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</si>
  <si>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</si>
  <si>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</si>
  <si>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</si>
  <si>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</si>
  <si>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</si>
  <si>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</si>
  <si>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</si>
  <si>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</si>
  <si>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</si>
  <si>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</si>
  <si>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</si>
  <si>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</si>
  <si>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</si>
  <si>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</si>
  <si>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</si>
  <si>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</si>
  <si>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</si>
  <si>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</si>
  <si>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</si>
  <si>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</si>
  <si>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</si>
  <si>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</si>
  <si>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</si>
  <si>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</si>
  <si>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</si>
  <si>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</si>
  <si>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</si>
  <si>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</si>
  <si>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</si>
  <si>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</si>
  <si>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</si>
  <si>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</si>
  <si>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</si>
  <si>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</si>
  <si>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</si>
  <si>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</si>
  <si>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</si>
  <si>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</si>
  <si>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</si>
  <si>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</si>
  <si>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</si>
  <si>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</si>
  <si>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</si>
  <si>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</si>
  <si>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</si>
  <si>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</si>
  <si>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</si>
  <si>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</si>
  <si>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</si>
  <si>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</si>
  <si>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</si>
  <si>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</si>
  <si>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</si>
  <si>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</si>
  <si>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</si>
  <si>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</si>
  <si>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</si>
  <si>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</si>
  <si>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</si>
  <si>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</si>
  <si>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</si>
  <si>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</si>
  <si>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</si>
  <si>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</si>
  <si>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</si>
  <si>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</si>
  <si>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</si>
  <si>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</si>
  <si>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</si>
  <si>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</si>
  <si>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</si>
  <si>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</si>
  <si>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</si>
  <si>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</si>
  <si>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</si>
  <si>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</si>
  <si>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</si>
  <si>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</si>
  <si>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</si>
  <si>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</si>
  <si>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</si>
  <si>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</si>
  <si>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</si>
  <si>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</si>
  <si>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</si>
  <si>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</si>
  <si>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</si>
  <si>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</si>
  <si>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</si>
  <si>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</si>
  <si>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</si>
  <si>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</si>
  <si>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</si>
  <si>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</si>
  <si>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</si>
  <si>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</si>
  <si>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</si>
  <si>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</si>
  <si>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</si>
  <si>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</si>
  <si>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</si>
  <si>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</si>
  <si>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</si>
  <si>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</si>
  <si>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</si>
  <si>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</si>
  <si>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</si>
  <si>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</si>
  <si>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</si>
  <si>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</si>
  <si>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</si>
  <si>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</si>
  <si>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</si>
  <si>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</si>
  <si>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</si>
  <si>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</si>
  <si>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</si>
  <si>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</si>
  <si>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</si>
  <si>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</si>
  <si>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</si>
  <si>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</si>
  <si>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</si>
  <si>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</si>
  <si>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</si>
  <si>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</si>
  <si>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</si>
  <si>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</si>
  <si>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</si>
  <si>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</si>
  <si>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</si>
  <si>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</si>
  <si>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</si>
  <si>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</si>
  <si>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</si>
  <si>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</si>
  <si>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</si>
  <si>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</si>
  <si>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</si>
  <si>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</si>
  <si>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</si>
  <si>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</si>
  <si>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</si>
  <si>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</si>
  <si>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</si>
  <si>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</si>
  <si>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</si>
  <si>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</si>
  <si>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</si>
  <si>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</si>
  <si>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</si>
  <si>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</si>
  <si>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</si>
  <si>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</si>
  <si>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</si>
  <si>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</si>
  <si>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</si>
  <si>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</si>
  <si>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</si>
  <si>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</si>
  <si>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</si>
  <si>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</si>
  <si>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</si>
  <si>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</si>
  <si>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</si>
  <si>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</si>
  <si>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</si>
  <si>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</si>
  <si>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</si>
  <si>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</si>
  <si>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</si>
  <si>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</si>
  <si>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</si>
  <si>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</si>
  <si>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</si>
  <si>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</si>
  <si>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</si>
  <si>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</si>
  <si>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</si>
  <si>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</si>
  <si>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</si>
  <si>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</si>
  <si>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</si>
  <si>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</si>
  <si>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</si>
  <si>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</si>
  <si>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</si>
  <si>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</si>
  <si>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</si>
  <si>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</si>
  <si>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</si>
  <si>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</si>
  <si>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</si>
  <si>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</si>
  <si>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</si>
  <si>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</si>
  <si>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</si>
  <si>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</si>
  <si>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</si>
  <si>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</si>
  <si>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</si>
  <si>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</si>
  <si>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</si>
  <si>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</si>
  <si>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</si>
  <si>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</si>
  <si>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</si>
  <si>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</si>
  <si>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</si>
  <si>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</si>
  <si>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</si>
  <si>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</si>
  <si>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</si>
  <si>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</si>
  <si>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</si>
  <si>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</si>
  <si>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</si>
  <si>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</si>
  <si>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</si>
  <si>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</si>
  <si>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</si>
  <si>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</si>
  <si>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</si>
  <si>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</si>
  <si>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</si>
  <si>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</si>
  <si>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</si>
  <si>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</si>
  <si>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</si>
  <si>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</si>
  <si>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</si>
  <si>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</si>
  <si>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</si>
  <si>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</si>
  <si>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</si>
  <si>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</si>
  <si>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</si>
  <si>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</si>
  <si>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</si>
  <si>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</si>
  <si>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</si>
  <si>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</si>
  <si>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</si>
  <si>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</si>
  <si>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</si>
  <si>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</si>
  <si>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</si>
  <si>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</si>
  <si>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</si>
  <si>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</si>
  <si>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</si>
  <si>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</si>
  <si>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</si>
  <si>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</si>
  <si>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</si>
  <si>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</si>
  <si>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</si>
  <si>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</si>
  <si>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</si>
  <si>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</si>
  <si>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</si>
  <si>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</si>
  <si>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</si>
  <si>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</si>
  <si>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</si>
  <si>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</si>
  <si>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</si>
  <si>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</si>
  <si>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</si>
  <si>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</si>
  <si>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</si>
  <si>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</si>
  <si>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</si>
  <si>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</si>
  <si>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</si>
  <si>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</si>
  <si>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</si>
  <si>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</si>
  <si>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</si>
  <si>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</si>
  <si>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</si>
  <si>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</si>
  <si>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</si>
  <si>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</si>
  <si>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</si>
  <si>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</si>
  <si>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</si>
  <si>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</si>
  <si>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</si>
  <si>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</si>
  <si>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</si>
  <si>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</si>
  <si>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</si>
  <si>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</si>
  <si>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</si>
  <si>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</si>
  <si>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</si>
  <si>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</si>
  <si>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</si>
  <si>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</si>
  <si>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</si>
  <si>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</si>
  <si>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</si>
  <si>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</si>
  <si>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</si>
  <si>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</si>
  <si>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</si>
  <si>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</si>
  <si>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</si>
  <si>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</si>
  <si>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</si>
  <si>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</si>
  <si>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</si>
  <si>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</si>
  <si>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</si>
  <si>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</si>
  <si>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</si>
  <si>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</si>
  <si>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</si>
  <si>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</si>
  <si>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</si>
  <si>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</si>
  <si>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</si>
  <si>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</si>
  <si>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</si>
  <si>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</si>
  <si>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</si>
  <si>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</si>
  <si>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</si>
  <si>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</si>
  <si>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</si>
  <si>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</si>
  <si>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</si>
  <si>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</si>
  <si>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</si>
  <si>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</si>
  <si>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</si>
  <si>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</si>
  <si>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</si>
  <si>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</si>
  <si>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</si>
  <si>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</si>
  <si>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</si>
  <si>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</si>
  <si>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</si>
  <si>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</si>
  <si>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</si>
  <si>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</si>
  <si>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</si>
  <si>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</si>
  <si>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</si>
  <si>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</si>
  <si>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</si>
  <si>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</si>
  <si>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</si>
  <si>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</si>
  <si>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</si>
  <si>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</si>
  <si>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</si>
  <si>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</si>
  <si>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</si>
  <si>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</si>
  <si>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</si>
  <si>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</si>
  <si>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</si>
  <si>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</si>
  <si>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</si>
  <si>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</si>
  <si>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</si>
  <si>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</si>
  <si>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</si>
  <si>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</si>
  <si>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</si>
  <si>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</si>
  <si>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</si>
  <si>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</si>
  <si>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</si>
  <si>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</si>
  <si>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</si>
  <si>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</si>
  <si>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</si>
  <si>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</si>
  <si>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</si>
  <si>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</si>
  <si>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</si>
  <si>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</si>
  <si>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</si>
  <si>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</si>
  <si>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</si>
  <si>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</si>
  <si>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</si>
  <si>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</si>
  <si>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</si>
  <si>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</si>
  <si>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</si>
  <si>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</si>
  <si>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</si>
  <si>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</si>
  <si>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</si>
  <si>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</si>
  <si>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</si>
  <si>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</si>
  <si>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</si>
  <si>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</si>
  <si>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</si>
  <si>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</si>
  <si>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</si>
  <si>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</si>
  <si>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</si>
  <si>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</si>
  <si>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</si>
  <si>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</si>
  <si>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</si>
  <si>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</si>
  <si>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</si>
  <si>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</si>
  <si>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</si>
  <si>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</si>
  <si>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</si>
  <si>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</si>
  <si>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</si>
  <si>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</si>
  <si>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</si>
  <si>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</si>
  <si>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</si>
  <si>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</si>
  <si>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</si>
  <si>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</si>
  <si>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</si>
  <si>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</si>
  <si>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</si>
  <si>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</si>
  <si>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</si>
  <si>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</si>
  <si>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</si>
  <si>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</si>
  <si>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</si>
  <si>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</si>
  <si>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</si>
  <si>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</si>
  <si>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</si>
  <si>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</si>
  <si>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</si>
  <si>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</si>
  <si>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</si>
  <si>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</si>
  <si>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</si>
  <si>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</si>
  <si>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</si>
  <si>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</si>
  <si>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</si>
  <si>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</si>
  <si>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</si>
  <si>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</si>
  <si>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</si>
  <si>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</si>
  <si>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</si>
  <si>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</si>
  <si>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</si>
  <si>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</si>
  <si>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</si>
  <si>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</si>
  <si>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</si>
  <si>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</si>
  <si>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</si>
  <si>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</si>
  <si>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</si>
  <si>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</si>
  <si>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</si>
  <si>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</si>
  <si>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</si>
  <si>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</si>
  <si>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</si>
  <si>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</si>
  <si>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</si>
  <si>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</si>
  <si>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</si>
  <si>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</si>
  <si>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</si>
  <si>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</si>
  <si>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</si>
  <si>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</si>
  <si>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</si>
  <si>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</si>
  <si>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</si>
  <si>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</si>
  <si>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</si>
  <si>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</si>
  <si>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</si>
  <si>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</si>
  <si>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</si>
  <si>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</si>
  <si>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</si>
  <si>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</si>
  <si>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</si>
  <si>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</si>
  <si>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</si>
  <si>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</si>
  <si>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</si>
  <si>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</si>
  <si>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</si>
  <si>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</si>
  <si>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</si>
  <si>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</si>
  <si>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</si>
  <si>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</si>
  <si>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</si>
  <si>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</si>
  <si>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</si>
  <si>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</si>
  <si>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</si>
  <si>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</si>
  <si>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</si>
  <si>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</si>
  <si>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</si>
  <si>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</si>
  <si>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</si>
  <si>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</si>
  <si>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</si>
  <si>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</si>
  <si>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</si>
  <si>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</si>
  <si>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</si>
  <si>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</si>
  <si>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</si>
  <si>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</si>
  <si>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</si>
  <si>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</si>
  <si>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</si>
  <si>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</si>
  <si>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</si>
  <si>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</si>
  <si>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</si>
  <si>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</si>
  <si>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</si>
  <si>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</si>
  <si>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</si>
  <si>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</si>
  <si>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</si>
  <si>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</si>
  <si>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</si>
  <si>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</si>
  <si>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</si>
  <si>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</si>
  <si>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</si>
  <si>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</si>
  <si>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</si>
  <si>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</si>
  <si>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</si>
  <si>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</si>
  <si>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</si>
  <si>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</si>
  <si>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</si>
  <si>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</si>
  <si>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</si>
  <si>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</si>
  <si>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</si>
  <si>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</si>
  <si>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</si>
  <si>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</si>
  <si>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</si>
  <si>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</si>
  <si>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</si>
  <si>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</si>
  <si>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</si>
  <si>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</si>
  <si>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</si>
  <si>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</si>
  <si>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</si>
  <si>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</si>
  <si>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</si>
  <si>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</si>
  <si>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</si>
  <si>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</si>
  <si>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</si>
  <si>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</si>
  <si>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</si>
  <si>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</si>
  <si>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</si>
  <si>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</si>
  <si>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</si>
  <si>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</si>
  <si>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</si>
  <si>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</si>
  <si>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</si>
  <si>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</si>
  <si>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</si>
  <si>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</si>
  <si>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</si>
  <si>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</si>
  <si>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</si>
  <si>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</si>
  <si>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</si>
  <si>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</si>
  <si>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</si>
  <si>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</si>
  <si>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</si>
  <si>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</si>
  <si>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</si>
  <si>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</si>
  <si>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</si>
  <si>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</si>
  <si>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</si>
  <si>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</si>
  <si>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</si>
  <si>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</si>
  <si>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</si>
  <si>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</si>
  <si>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</si>
  <si>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</si>
  <si>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</si>
  <si>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</si>
  <si>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</si>
  <si>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</si>
  <si>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</si>
  <si>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</si>
  <si>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</si>
  <si>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</si>
  <si>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</si>
  <si>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</si>
  <si>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</si>
  <si>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</si>
  <si>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</si>
  <si>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</si>
  <si>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</si>
  <si>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</si>
  <si>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</si>
  <si>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</si>
  <si>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</si>
  <si>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</si>
  <si>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</si>
  <si>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</si>
  <si>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</si>
  <si>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</si>
  <si>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</si>
  <si>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</si>
  <si>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</si>
  <si>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</si>
  <si>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</si>
  <si>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</si>
  <si>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</si>
  <si>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</si>
  <si>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</si>
  <si>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</si>
  <si>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</si>
  <si>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</si>
  <si>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</si>
  <si>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</si>
  <si>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</si>
  <si>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</si>
  <si>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</si>
  <si>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</si>
  <si>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</si>
  <si>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</si>
  <si>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</si>
  <si>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</si>
  <si>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</si>
  <si>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</si>
  <si>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</si>
  <si>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</si>
  <si>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</si>
  <si>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</si>
  <si>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</si>
  <si>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</si>
  <si>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</si>
  <si>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</si>
  <si>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</si>
  <si>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</si>
  <si>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</si>
  <si>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</si>
  <si>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</si>
  <si>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</si>
  <si>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</si>
  <si>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</si>
  <si>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</si>
  <si>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</si>
  <si>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</si>
  <si>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</si>
  <si>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</si>
  <si>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</si>
  <si>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</si>
  <si>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</si>
  <si>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</si>
  <si>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</si>
  <si>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</si>
  <si>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</si>
  <si>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</si>
  <si>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</si>
  <si>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</si>
  <si>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</si>
  <si>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</si>
  <si>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</si>
  <si>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</si>
  <si>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</si>
  <si>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</si>
  <si>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</si>
  <si>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</si>
  <si>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</si>
  <si>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</si>
  <si>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</si>
  <si>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</si>
  <si>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</si>
  <si>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</si>
  <si>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</si>
  <si>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</si>
  <si>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</si>
  <si>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</si>
  <si>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</si>
  <si>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</si>
  <si>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</si>
  <si>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</si>
  <si>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</si>
  <si>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</si>
  <si>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</si>
  <si>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</si>
  <si>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</si>
  <si>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</si>
  <si>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</si>
  <si>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</si>
  <si>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</si>
  <si>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</si>
  <si>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</si>
  <si>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</si>
  <si>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</si>
  <si>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</si>
  <si>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</si>
  <si>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</si>
  <si>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</si>
  <si>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</si>
  <si>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</si>
  <si>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</si>
  <si>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</si>
  <si>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</si>
  <si>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</si>
  <si>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</si>
  <si>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</si>
  <si>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</si>
  <si>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</si>
  <si>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</si>
  <si>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</si>
  <si>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</si>
  <si>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</si>
  <si>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</si>
  <si>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</si>
  <si>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</si>
  <si>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</si>
  <si>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</si>
  <si>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</si>
  <si>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</si>
  <si>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</si>
  <si>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</si>
  <si>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</si>
  <si>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</si>
  <si>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</si>
  <si>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</si>
  <si>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</si>
  <si>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</si>
  <si>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</si>
  <si>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</si>
  <si>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</si>
  <si>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</si>
  <si>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</si>
  <si>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</si>
  <si>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</si>
  <si>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</si>
  <si>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</si>
  <si>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</si>
  <si>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</si>
  <si>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</si>
  <si>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</si>
  <si>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</si>
  <si>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</si>
  <si>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</si>
  <si>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</si>
  <si>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</si>
  <si>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</si>
  <si>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</si>
  <si>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</si>
  <si>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</si>
  <si>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</si>
  <si>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</si>
  <si>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</si>
  <si>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</si>
  <si>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</si>
  <si>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</si>
  <si>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</si>
  <si>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</si>
  <si>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</si>
  <si>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</si>
  <si>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</si>
  <si>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</si>
  <si>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</si>
  <si>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</si>
  <si>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</si>
  <si>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</si>
  <si>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</si>
  <si>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</si>
  <si>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</si>
  <si>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</si>
  <si>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</si>
  <si>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</si>
  <si>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</si>
  <si>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</si>
  <si>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</si>
  <si>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</si>
  <si>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</si>
  <si>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</si>
  <si>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</si>
  <si>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</si>
  <si>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</si>
  <si>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</si>
  <si>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</si>
  <si>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</si>
  <si>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</si>
  <si>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</si>
  <si>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</si>
  <si>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</si>
  <si>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</si>
  <si>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</si>
  <si>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</si>
  <si>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</si>
  <si>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</si>
  <si>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</si>
  <si>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</si>
  <si>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</si>
  <si>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</si>
  <si>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</si>
  <si>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</si>
  <si>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</si>
  <si>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</si>
  <si>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</si>
  <si>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</si>
  <si>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</si>
  <si>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</si>
  <si>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</si>
  <si>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</si>
  <si>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</si>
  <si>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</si>
  <si>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</si>
  <si>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</si>
  <si>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</si>
  <si>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</si>
  <si>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</si>
  <si>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</si>
  <si>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</si>
  <si>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</si>
  <si>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</si>
  <si>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</si>
  <si>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</si>
  <si>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</si>
  <si>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</si>
  <si>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</si>
  <si>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</si>
  <si>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</si>
  <si>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</si>
  <si>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</si>
  <si>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</si>
  <si>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</si>
  <si>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</si>
  <si>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</si>
  <si>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</si>
  <si>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</si>
  <si>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</si>
  <si>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</si>
  <si>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</si>
  <si>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</si>
  <si>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</si>
  <si>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</si>
  <si>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</si>
  <si>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</si>
  <si>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</si>
  <si>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</si>
  <si>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</si>
  <si>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</si>
  <si>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</si>
  <si>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</si>
  <si>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</si>
  <si>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</si>
  <si>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</si>
  <si>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</si>
  <si>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</si>
  <si>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</si>
  <si>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</si>
  <si>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</si>
  <si>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</si>
  <si>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</si>
  <si>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</si>
  <si>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</si>
  <si>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</si>
  <si>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</si>
  <si>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</si>
  <si>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</si>
  <si>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</si>
  <si>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</si>
  <si>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</si>
  <si>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</si>
  <si>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</si>
  <si>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</si>
  <si>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</si>
  <si>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</si>
  <si>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</si>
  <si>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</si>
  <si>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</si>
  <si>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</si>
  <si>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</si>
  <si>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</si>
  <si>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</si>
  <si>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</si>
  <si>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</si>
  <si>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</si>
  <si>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</si>
  <si>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</si>
  <si>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</si>
  <si>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</si>
  <si>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</si>
  <si>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</si>
  <si>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</si>
  <si>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</si>
  <si>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</si>
  <si>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</si>
  <si>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</si>
  <si>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</si>
  <si>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</si>
  <si>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</si>
  <si>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</si>
  <si>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</si>
  <si>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</si>
  <si>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</si>
  <si>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</si>
  <si>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</si>
  <si>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</si>
  <si>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</si>
  <si>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</si>
  <si>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</si>
  <si>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</si>
  <si>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</si>
  <si>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</si>
  <si>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</si>
  <si>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</si>
  <si>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</si>
  <si>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</si>
  <si>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</si>
  <si>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</si>
  <si>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</si>
  <si>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</si>
  <si>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</si>
  <si>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</si>
  <si>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</si>
  <si>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</si>
  <si>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</si>
  <si>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</si>
  <si>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</si>
  <si>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</si>
  <si>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</si>
  <si>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</si>
  <si>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</si>
  <si>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</si>
  <si>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</si>
  <si>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</si>
  <si>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</si>
  <si>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</si>
  <si>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</si>
  <si>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</si>
  <si>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</si>
  <si>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</si>
  <si>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</si>
  <si>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</si>
  <si>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</si>
  <si>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</si>
  <si>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</si>
  <si>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</si>
  <si>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</si>
  <si>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</si>
  <si>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</si>
  <si>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</si>
  <si>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</si>
  <si>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</si>
  <si>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</si>
  <si>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</si>
  <si>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</si>
  <si>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</si>
  <si>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</si>
  <si>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</si>
  <si>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</si>
  <si>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</si>
  <si>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</si>
  <si>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</si>
  <si>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</si>
  <si>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</si>
  <si>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</si>
  <si>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</si>
  <si>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</si>
  <si>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</si>
  <si>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</si>
  <si>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</si>
  <si>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</si>
  <si>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</si>
  <si>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</si>
  <si>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</si>
  <si>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</si>
  <si>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</si>
  <si>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</si>
  <si>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</si>
  <si>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</si>
  <si>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</si>
  <si>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</si>
  <si>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</si>
  <si>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</si>
  <si>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</si>
  <si>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</si>
  <si>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</si>
  <si>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</si>
  <si>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</si>
  <si>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</si>
  <si>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</si>
  <si>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</si>
  <si>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</si>
  <si>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</si>
  <si>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</si>
  <si>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</si>
  <si>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</si>
  <si>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</si>
  <si>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</si>
  <si>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</si>
  <si>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</si>
  <si>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</si>
  <si>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</si>
  <si>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</si>
  <si>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</si>
  <si>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</si>
  <si>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</si>
  <si>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</si>
  <si>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</si>
  <si>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</si>
  <si>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</si>
  <si>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</si>
  <si>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</si>
  <si>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</si>
  <si>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</si>
  <si>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</si>
  <si>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</si>
  <si>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</si>
  <si>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</si>
  <si>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</si>
  <si>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</si>
  <si>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</si>
  <si>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</si>
  <si>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</si>
  <si>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</si>
  <si>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</si>
  <si>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</si>
  <si>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</si>
  <si>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</si>
  <si>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</si>
  <si>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</si>
  <si>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</si>
  <si>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</si>
  <si>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</si>
  <si>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</si>
  <si>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</si>
  <si>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</si>
  <si>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</si>
  <si>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</si>
  <si>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</si>
  <si>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</si>
  <si>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</si>
  <si>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</si>
  <si>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</si>
  <si>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</si>
  <si>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</si>
  <si>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</si>
  <si>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</si>
  <si>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</si>
  <si>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</si>
  <si>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</si>
  <si>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</si>
  <si>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</si>
  <si>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</si>
  <si>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</si>
  <si>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</si>
  <si>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</si>
  <si>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</si>
  <si>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</si>
  <si>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</si>
  <si>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</si>
  <si>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</si>
  <si>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</si>
  <si>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</si>
  <si>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</si>
  <si>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</si>
  <si>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</si>
  <si>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</si>
  <si>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</si>
  <si>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</si>
  <si>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</si>
  <si>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</si>
  <si>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</si>
  <si>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</si>
  <si>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</si>
  <si>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</si>
  <si>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</si>
  <si>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</si>
  <si>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</si>
  <si>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</si>
  <si>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</si>
  <si>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</si>
  <si>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</si>
  <si>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</si>
  <si>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</si>
  <si>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</si>
  <si>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</si>
  <si>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</si>
  <si>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</si>
  <si>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</si>
  <si>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</si>
  <si>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</si>
  <si>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</si>
  <si>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</si>
  <si>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</si>
  <si>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</si>
  <si>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</si>
  <si>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</si>
  <si>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</si>
  <si>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</si>
  <si>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</si>
  <si>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</si>
  <si>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</si>
  <si>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</si>
  <si>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</si>
  <si>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</si>
  <si>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</si>
  <si>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</si>
  <si>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</si>
  <si>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</si>
  <si>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</si>
  <si>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</si>
  <si>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</si>
  <si>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</si>
  <si>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</si>
  <si>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</si>
  <si>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</si>
  <si>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</si>
  <si>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</si>
  <si>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</si>
  <si>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</si>
  <si>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</si>
  <si>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</si>
  <si>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</si>
  <si>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</si>
  <si>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</si>
  <si>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</si>
  <si>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</si>
  <si>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</si>
  <si>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</si>
  <si>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</si>
  <si>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</si>
  <si>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</si>
  <si>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</si>
  <si>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</si>
  <si>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</si>
  <si>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</si>
  <si>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</si>
  <si>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</si>
  <si>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</si>
  <si>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</si>
  <si>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</si>
  <si>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</si>
  <si>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</si>
  <si>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</si>
  <si>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</si>
  <si>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</si>
  <si>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</si>
  <si>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</si>
  <si>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</si>
  <si>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</si>
  <si>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</si>
  <si>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</si>
  <si>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</si>
  <si>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</si>
  <si>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</si>
  <si>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</si>
  <si>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</si>
  <si>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</si>
  <si>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</si>
  <si>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</si>
  <si>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</si>
  <si>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</si>
  <si>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</si>
  <si>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</si>
  <si>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</si>
  <si>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</si>
  <si>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</si>
  <si>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</si>
  <si>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</si>
  <si>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</si>
  <si>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</si>
  <si>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</si>
  <si>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</si>
  <si>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</si>
  <si>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</si>
  <si>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</si>
  <si>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</si>
  <si>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</si>
  <si>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</si>
  <si>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</si>
  <si>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</si>
  <si>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</si>
  <si>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</si>
  <si>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</si>
  <si>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</si>
  <si>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</si>
  <si>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</si>
  <si>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</si>
  <si>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</si>
  <si>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</si>
  <si>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</si>
  <si>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</si>
  <si>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</si>
  <si>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</si>
  <si>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</si>
  <si>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</si>
  <si>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</si>
  <si>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</si>
  <si>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</si>
  <si>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</si>
  <si>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</si>
  <si>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</si>
  <si>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</si>
  <si>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</si>
  <si>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</si>
  <si>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</si>
  <si>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</si>
  <si>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</si>
  <si>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</si>
  <si>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</si>
  <si>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</si>
  <si>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</si>
  <si>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</si>
  <si>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</si>
  <si>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</si>
  <si>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</si>
  <si>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</si>
  <si>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</si>
  <si>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</si>
  <si>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</si>
  <si>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</si>
  <si>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</si>
  <si>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</si>
  <si>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</si>
  <si>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</si>
  <si>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</si>
  <si>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</si>
  <si>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</si>
  <si>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</si>
  <si>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</si>
  <si>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</si>
  <si>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</si>
  <si>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</si>
  <si>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</si>
  <si>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</si>
  <si>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</si>
  <si>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</si>
  <si>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</si>
  <si>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</si>
  <si>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</si>
  <si>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</si>
  <si>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</si>
  <si>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</si>
  <si>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</si>
  <si>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</si>
  <si>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</si>
  <si>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</si>
  <si>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</si>
  <si>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</si>
  <si>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</si>
  <si>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</si>
  <si>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</si>
  <si>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</si>
  <si>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</si>
  <si>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</si>
  <si>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</si>
  <si>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</si>
  <si>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</si>
  <si>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</si>
  <si>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</si>
  <si>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</si>
  <si>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</si>
  <si>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</si>
  <si>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</si>
  <si>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</si>
  <si>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</si>
  <si>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</si>
  <si>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</si>
  <si>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</si>
  <si>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</si>
  <si>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</si>
  <si>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</si>
  <si>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</si>
  <si>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</si>
  <si>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</si>
  <si>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</si>
  <si>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</si>
  <si>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</si>
  <si>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</si>
  <si>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</si>
  <si>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</si>
  <si>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</si>
  <si>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</si>
  <si>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</si>
  <si>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</si>
  <si>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</si>
  <si>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</si>
  <si>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</si>
  <si>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</si>
  <si>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</si>
  <si>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</si>
  <si>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</si>
  <si>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</si>
  <si>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</si>
  <si>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</si>
  <si>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</si>
  <si>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</si>
  <si>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</si>
  <si>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</si>
  <si>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</si>
  <si>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</si>
  <si>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</si>
  <si>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</si>
  <si>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</si>
  <si>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</si>
  <si>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</si>
  <si>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</si>
  <si>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</si>
  <si>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</si>
  <si>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</si>
  <si>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</si>
  <si>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</si>
  <si>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</si>
  <si>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</si>
  <si>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</si>
  <si>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</si>
  <si>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</si>
  <si>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</si>
  <si>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</si>
  <si>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</si>
  <si>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</si>
  <si>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</si>
  <si>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</si>
  <si>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</si>
  <si>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</si>
  <si>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</si>
  <si>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</si>
  <si>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</si>
  <si>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</si>
  <si>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</si>
  <si>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</si>
  <si>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</si>
  <si>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</si>
  <si>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</si>
  <si>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</si>
  <si>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</si>
  <si>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</si>
  <si>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</si>
  <si>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</si>
  <si>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</si>
  <si>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</si>
  <si>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</si>
  <si>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</si>
  <si>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</si>
  <si>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</si>
  <si>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</si>
  <si>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</si>
  <si>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</si>
  <si>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</si>
  <si>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</si>
  <si>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</si>
  <si>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</si>
  <si>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</si>
  <si>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</si>
  <si>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</si>
  <si>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</si>
  <si>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</si>
  <si>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</si>
  <si>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</si>
  <si>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</si>
  <si>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</si>
  <si>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</si>
  <si>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</si>
  <si>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</si>
  <si>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</si>
  <si>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</si>
  <si>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</si>
  <si>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</si>
  <si>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</si>
  <si>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</si>
  <si>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</si>
  <si>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</si>
  <si>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</si>
  <si>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</si>
  <si>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</si>
  <si>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</si>
  <si>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</si>
  <si>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</si>
  <si>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</si>
  <si>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</si>
  <si>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</si>
  <si>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</si>
  <si>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</si>
  <si>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</si>
  <si>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</si>
  <si>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</si>
  <si>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</si>
  <si>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</si>
  <si>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</si>
  <si>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</si>
  <si>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</si>
  <si>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</si>
  <si>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</si>
  <si>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</si>
  <si>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</si>
  <si>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</si>
  <si>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</si>
  <si>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</si>
  <si>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</si>
  <si>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</si>
  <si>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</si>
  <si>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</si>
  <si>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</si>
  <si>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</si>
  <si>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</si>
  <si>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</si>
  <si>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</si>
  <si>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</si>
  <si>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</si>
  <si>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</si>
  <si>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</si>
  <si>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</si>
  <si>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</si>
  <si>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</si>
  <si>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</si>
  <si>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</si>
  <si>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</si>
  <si>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</si>
  <si>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</si>
  <si>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</si>
  <si>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</si>
  <si>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</si>
  <si>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</si>
  <si>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</si>
  <si>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</si>
  <si>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</si>
  <si>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</si>
  <si>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</si>
  <si>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</si>
  <si>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</si>
  <si>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</si>
  <si>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</si>
  <si>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</si>
  <si>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</si>
  <si>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</si>
  <si>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</si>
  <si>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</si>
  <si>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</si>
  <si>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</si>
  <si>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</si>
  <si>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</si>
  <si>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</si>
  <si>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</si>
  <si>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</si>
  <si>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</si>
  <si>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</si>
  <si>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</si>
  <si>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</si>
  <si>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</si>
  <si>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</si>
  <si>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</si>
  <si>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</si>
  <si>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</si>
  <si>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</si>
  <si>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</si>
  <si>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</si>
  <si>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</si>
  <si>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</si>
  <si>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</si>
  <si>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</si>
  <si>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</si>
  <si>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</si>
  <si>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</si>
  <si>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</si>
  <si>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</si>
  <si>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</si>
  <si>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</si>
  <si>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</si>
  <si>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</si>
  <si>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</si>
  <si>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</si>
  <si>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</si>
  <si>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</si>
  <si>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</si>
  <si>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</si>
  <si>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</si>
  <si>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</si>
  <si>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</si>
  <si>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</si>
  <si>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</si>
  <si>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</si>
  <si>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</si>
  <si>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</si>
  <si>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</si>
  <si>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</si>
  <si>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</si>
  <si>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</si>
  <si>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</si>
  <si>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</si>
  <si>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</si>
  <si>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</si>
  <si>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</si>
  <si>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</si>
  <si>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</si>
  <si>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</si>
  <si>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</si>
  <si>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</si>
  <si>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</si>
  <si>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</si>
  <si>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</si>
  <si>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</si>
  <si>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</si>
  <si>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</si>
  <si>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</si>
  <si>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</si>
  <si>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</si>
  <si>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</si>
  <si>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</si>
  <si>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</si>
  <si>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</si>
  <si>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</si>
  <si>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</si>
  <si>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</si>
  <si>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</si>
  <si>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</si>
  <si>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</si>
  <si>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</si>
  <si>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</si>
  <si>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</si>
  <si>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</si>
  <si>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</si>
  <si>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</si>
  <si>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</si>
  <si>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</si>
  <si>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</si>
  <si>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</si>
  <si>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</si>
  <si>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</si>
  <si>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</si>
  <si>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</si>
  <si>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</si>
  <si>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</si>
  <si>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</si>
  <si>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</si>
  <si>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</si>
  <si>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</si>
  <si>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</si>
  <si>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</si>
  <si>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</si>
  <si>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</si>
  <si>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</si>
  <si>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</si>
  <si>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</si>
  <si>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</si>
  <si>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</si>
  <si>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</si>
  <si>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</si>
  <si>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</si>
  <si>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</si>
  <si>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</si>
  <si>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</si>
  <si>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</si>
  <si>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</si>
  <si>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</si>
  <si>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</si>
  <si>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</si>
  <si>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</si>
  <si>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</si>
  <si>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</si>
  <si>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</si>
  <si>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</si>
  <si>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</si>
  <si>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</si>
  <si>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</si>
  <si>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</si>
  <si>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</si>
  <si>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</si>
  <si>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</si>
  <si>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</si>
  <si>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</si>
  <si>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</si>
  <si>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</si>
  <si>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</si>
  <si>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</si>
  <si>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</si>
  <si>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</si>
  <si>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</si>
  <si>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</si>
  <si>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</si>
  <si>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</si>
  <si>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</si>
  <si>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</si>
  <si>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</si>
  <si>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</si>
  <si>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</si>
  <si>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</si>
  <si>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</si>
  <si>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</si>
  <si>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</si>
  <si>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</si>
  <si>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</si>
  <si>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</si>
  <si>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</si>
  <si>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</si>
  <si>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</si>
  <si>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</si>
  <si>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</si>
  <si>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</si>
  <si>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</si>
  <si>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</si>
  <si>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</si>
  <si>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</si>
  <si>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</si>
  <si>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</si>
  <si>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</si>
  <si>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</si>
  <si>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</si>
  <si>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</si>
  <si>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</si>
  <si>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</si>
  <si>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</si>
  <si>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</si>
  <si>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</si>
  <si>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</si>
  <si>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</si>
  <si>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</si>
  <si>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</si>
  <si>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</si>
  <si>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</si>
  <si>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</si>
  <si>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</si>
  <si>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</si>
  <si>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</si>
  <si>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</si>
  <si>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</si>
  <si>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</si>
  <si>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</si>
  <si>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</si>
  <si>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</si>
  <si>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</si>
  <si>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</si>
  <si>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</si>
  <si>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</si>
  <si>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</si>
  <si>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</si>
  <si>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</si>
  <si>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</si>
  <si>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</si>
  <si>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</si>
  <si>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</si>
  <si>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</si>
  <si>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</si>
  <si>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</si>
  <si>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</si>
  <si>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</si>
  <si>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</si>
  <si>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</si>
  <si>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</si>
  <si>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</si>
  <si>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</si>
  <si>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</si>
  <si>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</si>
  <si>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</si>
  <si>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</si>
  <si>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</si>
  <si>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</si>
  <si>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</si>
  <si>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</si>
  <si>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</si>
  <si>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</si>
  <si>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</si>
  <si>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</si>
  <si>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</si>
  <si>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</si>
  <si>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</si>
  <si>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</si>
  <si>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</si>
  <si>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</si>
  <si>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</si>
  <si>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</si>
  <si>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</si>
  <si>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</si>
  <si>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</si>
  <si>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</si>
  <si>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</si>
  <si>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</si>
  <si>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</si>
  <si>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</si>
  <si>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</si>
  <si>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</si>
  <si>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</si>
  <si>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</si>
  <si>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</si>
  <si>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</si>
  <si>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</si>
  <si>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</si>
  <si>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</si>
  <si>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</si>
  <si>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</si>
  <si>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</si>
  <si>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</si>
  <si>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</si>
  <si>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</si>
  <si>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</si>
  <si>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</si>
  <si>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</si>
  <si>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</si>
  <si>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</si>
  <si>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</si>
  <si>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</si>
  <si>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</si>
  <si>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</si>
  <si>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</si>
  <si>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</si>
  <si>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</si>
  <si>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</si>
  <si>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</si>
  <si>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</si>
  <si>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</si>
  <si>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</si>
  <si>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</si>
  <si>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</si>
  <si>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</si>
  <si>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</si>
  <si>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</si>
  <si>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</si>
  <si>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</si>
  <si>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</si>
  <si>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</si>
  <si>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</si>
  <si>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</si>
  <si>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</si>
  <si>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</si>
  <si>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</si>
  <si>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</si>
  <si>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</si>
  <si>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</si>
  <si>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</si>
  <si>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</si>
  <si>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</si>
  <si>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</si>
  <si>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</si>
  <si>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</si>
  <si>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</si>
  <si>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</si>
  <si>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</si>
  <si>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</si>
  <si>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</si>
  <si>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</si>
  <si>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</si>
  <si>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</si>
  <si>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</si>
  <si>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</si>
  <si>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</si>
  <si>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</si>
  <si>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</si>
  <si>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</si>
  <si>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</si>
  <si>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</si>
  <si>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</si>
  <si>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</si>
  <si>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</si>
  <si>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</si>
  <si>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</si>
  <si>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</si>
  <si>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</si>
  <si>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</si>
  <si>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</si>
  <si>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</si>
  <si>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</si>
  <si>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</si>
  <si>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</si>
  <si>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</si>
  <si>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</si>
  <si>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</si>
  <si>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</si>
  <si>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</si>
  <si>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</si>
  <si>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</si>
  <si>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</si>
  <si>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</si>
  <si>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</si>
  <si>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</si>
  <si>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</si>
  <si>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</si>
  <si>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</si>
  <si>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</si>
  <si>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</si>
  <si>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</si>
  <si>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</si>
  <si>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</si>
  <si>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</si>
  <si>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</si>
  <si>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</si>
  <si>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</si>
  <si>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</si>
  <si>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</si>
  <si>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</si>
  <si>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</si>
  <si>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</si>
  <si>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</si>
  <si>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</si>
  <si>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</si>
  <si>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</si>
  <si>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</si>
  <si>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</si>
  <si>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</si>
  <si>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</si>
  <si>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</si>
  <si>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</si>
  <si>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</si>
  <si>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</si>
  <si>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</si>
  <si>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</si>
  <si>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</si>
  <si>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</si>
  <si>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</si>
  <si>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</si>
  <si>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</si>
  <si>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</si>
  <si>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</si>
  <si>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</si>
  <si>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</si>
  <si>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</si>
  <si>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</si>
  <si>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</si>
  <si>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</si>
  <si>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</si>
  <si>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</si>
  <si>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</si>
  <si>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</si>
  <si>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</si>
  <si>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</si>
  <si>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</si>
  <si>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</si>
  <si>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</si>
  <si>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</si>
  <si>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</si>
  <si>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</si>
  <si>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</si>
  <si>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</si>
  <si>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</si>
  <si>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</si>
  <si>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</si>
  <si>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</si>
  <si>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</si>
  <si>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</si>
  <si>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</si>
  <si>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</si>
  <si>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</si>
  <si>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</si>
  <si>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</si>
  <si>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</si>
  <si>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</si>
  <si>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</si>
  <si>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</si>
  <si>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</si>
  <si>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</si>
  <si>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</si>
  <si>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</si>
  <si>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</si>
  <si>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</si>
  <si>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</si>
  <si>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</si>
  <si>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</si>
  <si>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</si>
  <si>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</si>
  <si>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</si>
  <si>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</si>
  <si>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</si>
  <si>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</si>
  <si>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</si>
  <si>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</si>
  <si>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</si>
  <si>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</si>
  <si>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</si>
  <si>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</si>
  <si>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</si>
  <si>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</si>
  <si>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</si>
  <si>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</si>
  <si>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</si>
  <si>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</si>
  <si>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</si>
  <si>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</si>
  <si>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</si>
  <si>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</si>
  <si>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</si>
  <si>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</si>
  <si>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</si>
  <si>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</si>
  <si>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</si>
  <si>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</si>
  <si>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</si>
  <si>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</si>
  <si>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</si>
  <si>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</si>
  <si>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</si>
  <si>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</si>
  <si>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</si>
  <si>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</si>
  <si>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</si>
  <si>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</si>
  <si>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</si>
  <si>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</si>
  <si>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</si>
  <si>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</si>
  <si>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</si>
  <si>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</si>
  <si>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</si>
  <si>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</si>
  <si>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</si>
  <si>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</si>
  <si>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</si>
  <si>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</si>
  <si>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</si>
  <si>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</si>
  <si>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</si>
  <si>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</si>
  <si>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</si>
  <si>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</si>
  <si>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</si>
  <si>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</si>
  <si>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</si>
  <si>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</si>
  <si>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</si>
  <si>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</si>
  <si>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</si>
  <si>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</si>
  <si>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</si>
  <si>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</si>
  <si>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</si>
  <si>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</si>
  <si>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</si>
  <si>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</si>
  <si>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</si>
  <si>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</si>
  <si>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</si>
  <si>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</si>
  <si>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</si>
  <si>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</si>
  <si>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</si>
  <si>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</si>
  <si>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</si>
  <si>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</si>
  <si>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</si>
  <si>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</si>
  <si>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</si>
  <si>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</si>
  <si>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</si>
  <si>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</si>
  <si>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</si>
  <si>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</si>
  <si>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</si>
  <si>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</si>
  <si>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</si>
  <si>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</si>
  <si>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</si>
  <si>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</si>
  <si>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</si>
  <si>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</si>
  <si>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</si>
  <si>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</si>
  <si>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</si>
  <si>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</si>
  <si>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</si>
  <si>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</si>
  <si>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</si>
  <si>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</si>
  <si>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</si>
  <si>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</si>
  <si>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</si>
  <si>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</si>
  <si>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</si>
  <si>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</si>
  <si>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</si>
  <si>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</si>
  <si>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</si>
  <si>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</si>
  <si>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</si>
  <si>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</si>
  <si>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</si>
  <si>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</si>
  <si>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</si>
  <si>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</si>
  <si>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</si>
  <si>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</si>
  <si>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</si>
  <si>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</si>
  <si>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</si>
  <si>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</si>
  <si>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</si>
  <si>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</si>
  <si>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</si>
  <si>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</si>
  <si>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</si>
  <si>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</si>
  <si>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</si>
  <si>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</si>
  <si>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</si>
  <si>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</si>
  <si>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</si>
  <si>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</si>
  <si>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</si>
  <si>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</si>
  <si>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</si>
  <si>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</si>
  <si>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</si>
  <si>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</si>
  <si>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</si>
  <si>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</si>
  <si>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</si>
  <si>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</si>
  <si>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</si>
  <si>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</si>
  <si>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</si>
  <si>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</si>
  <si>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</si>
  <si>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</si>
  <si>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</si>
  <si>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</si>
  <si>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</si>
  <si>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</si>
  <si>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</si>
  <si>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</si>
  <si>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</si>
  <si>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</si>
  <si>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</si>
  <si>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</si>
  <si>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</si>
  <si>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</si>
  <si>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</si>
  <si>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</si>
  <si>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</si>
  <si>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</si>
  <si>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</si>
  <si>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</si>
  <si>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</si>
  <si>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</si>
  <si>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</si>
  <si>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</si>
  <si>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</si>
  <si>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</si>
  <si>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</si>
  <si>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</si>
  <si>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</si>
  <si>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</si>
  <si>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</si>
  <si>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</si>
  <si>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</si>
  <si>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</si>
  <si>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</si>
  <si>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</si>
  <si>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</si>
  <si>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</si>
  <si>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</si>
  <si>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</si>
  <si>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</si>
  <si>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</si>
  <si>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</si>
  <si>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</si>
  <si>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</si>
  <si>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</si>
  <si>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</si>
  <si>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</si>
  <si>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</si>
  <si>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</si>
  <si>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</si>
  <si>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</si>
  <si>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</si>
  <si>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</si>
  <si>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</si>
  <si>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</si>
  <si>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</si>
  <si>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</si>
  <si>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</si>
  <si>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</si>
  <si>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</si>
  <si>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</si>
  <si>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</si>
  <si>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</si>
  <si>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</si>
  <si>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</si>
  <si>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</si>
  <si>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</si>
  <si>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</si>
  <si>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</si>
  <si>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</si>
  <si>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</si>
  <si>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</si>
  <si>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</si>
  <si>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</si>
  <si>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</si>
  <si>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</si>
  <si>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</si>
  <si>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</si>
  <si>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</si>
  <si>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</si>
  <si>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</si>
  <si>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</si>
  <si>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</si>
  <si>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</si>
  <si>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</si>
  <si>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</si>
  <si>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</si>
  <si>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</si>
  <si>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</si>
  <si>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</si>
  <si>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</si>
  <si>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</si>
  <si>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</si>
  <si>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</si>
  <si>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</si>
  <si>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</si>
  <si>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</si>
  <si>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</si>
  <si>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</si>
  <si>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</si>
  <si>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</si>
  <si>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</si>
  <si>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</si>
  <si>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</si>
  <si>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</si>
  <si>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</si>
  <si>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</si>
  <si>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</si>
  <si>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</si>
  <si>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</si>
  <si>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</si>
  <si>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</si>
  <si>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</si>
  <si>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</si>
  <si>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</si>
  <si>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</si>
  <si>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</si>
  <si>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</si>
  <si>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</si>
  <si>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</si>
  <si>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</si>
  <si>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</si>
  <si>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</si>
  <si>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</si>
  <si>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</si>
  <si>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</si>
  <si>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</si>
  <si>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</si>
  <si>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</si>
  <si>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</si>
  <si>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</si>
  <si>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</si>
  <si>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</si>
  <si>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</si>
  <si>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</si>
  <si>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</si>
  <si>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</si>
  <si>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</si>
  <si>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</si>
  <si>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</si>
  <si>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</si>
  <si>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</si>
  <si>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</si>
  <si>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</si>
  <si>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</si>
  <si>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</si>
  <si>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</si>
  <si>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</si>
  <si>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</si>
  <si>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</si>
  <si>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</si>
  <si>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</si>
  <si>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</si>
  <si>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</si>
  <si>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</si>
  <si>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</si>
  <si>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</si>
  <si>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</si>
  <si>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</si>
  <si>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</si>
  <si>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</si>
  <si>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</si>
  <si>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</si>
  <si>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</si>
  <si>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</si>
  <si>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</si>
  <si>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</si>
  <si>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</si>
  <si>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</si>
  <si>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</si>
  <si>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</si>
  <si>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</si>
  <si>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</si>
  <si>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</si>
  <si>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</si>
  <si>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</si>
  <si>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</si>
  <si>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</si>
  <si>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</si>
  <si>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</si>
  <si>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</si>
  <si>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</si>
  <si>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</si>
  <si>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</si>
  <si>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</si>
  <si>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</si>
  <si>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</si>
  <si>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</si>
  <si>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</si>
  <si>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</si>
  <si>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</si>
  <si>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</si>
  <si>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</si>
  <si>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</si>
  <si>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</si>
  <si>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</si>
  <si>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</si>
  <si>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</si>
  <si>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</si>
  <si>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</si>
  <si>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</si>
  <si>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</si>
  <si>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</si>
  <si>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</si>
  <si>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</si>
  <si>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</si>
  <si>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</si>
  <si>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</si>
  <si>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</si>
  <si>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</si>
  <si>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</si>
  <si>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</si>
  <si>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</si>
  <si>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</si>
  <si>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</si>
  <si>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</si>
  <si>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</si>
  <si>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</si>
  <si>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</si>
  <si>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</si>
  <si>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</si>
  <si>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</si>
  <si>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</si>
  <si>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</si>
  <si>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</si>
  <si>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</si>
  <si>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</si>
  <si>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</si>
  <si>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</si>
  <si>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</si>
  <si>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</si>
  <si>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</si>
  <si>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</si>
  <si>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</si>
  <si>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</si>
  <si>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</si>
  <si>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</si>
  <si>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</si>
  <si>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</si>
  <si>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</si>
  <si>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</si>
  <si>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</si>
  <si>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</si>
  <si>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</si>
  <si>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</si>
  <si>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</si>
  <si>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</si>
  <si>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</si>
  <si>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</si>
  <si>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</si>
  <si>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</si>
  <si>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</si>
  <si>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</si>
  <si>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</si>
  <si>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</si>
  <si>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</si>
  <si>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</si>
  <si>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</si>
  <si>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</si>
  <si>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</si>
  <si>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</si>
  <si>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</si>
  <si>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</si>
  <si>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</si>
  <si>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</si>
  <si>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</si>
  <si>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</si>
  <si>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</si>
  <si>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</si>
  <si>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</si>
  <si>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</si>
  <si>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</si>
  <si>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</si>
  <si>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</si>
  <si>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</si>
  <si>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</si>
  <si>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</si>
  <si>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</si>
  <si>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</si>
  <si>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</si>
  <si>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</si>
  <si>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</si>
  <si>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</si>
  <si>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</si>
  <si>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</si>
  <si>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</si>
  <si>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</si>
  <si>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</si>
  <si>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</si>
  <si>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</si>
  <si>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</si>
  <si>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</si>
  <si>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</si>
  <si>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</si>
  <si>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</si>
  <si>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</si>
  <si>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</si>
  <si>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</si>
  <si>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</si>
  <si>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</si>
  <si>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</si>
  <si>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</si>
  <si>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</si>
  <si>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</si>
  <si>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</si>
  <si>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</si>
  <si>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</si>
  <si>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</si>
  <si>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</si>
  <si>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</si>
  <si>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</si>
  <si>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</si>
  <si>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</si>
  <si>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</si>
  <si>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</si>
  <si>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</si>
  <si>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</si>
  <si>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</si>
  <si>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</si>
  <si>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</si>
  <si>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</si>
  <si>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</si>
  <si>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</si>
  <si>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</si>
  <si>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</si>
  <si>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</si>
  <si>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</si>
  <si>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</si>
  <si>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</si>
  <si>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</si>
  <si>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</si>
  <si>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</si>
  <si>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</si>
  <si>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</si>
  <si>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</si>
  <si>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</si>
  <si>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</si>
  <si>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</si>
  <si>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</si>
  <si>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</si>
  <si>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</si>
  <si>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</si>
  <si>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</si>
  <si>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</si>
  <si>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</si>
  <si>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</si>
  <si>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</si>
  <si>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</si>
  <si>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</si>
  <si>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</si>
  <si>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</si>
  <si>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</si>
  <si>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</si>
  <si>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</si>
  <si>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</si>
  <si>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</si>
  <si>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</si>
  <si>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</si>
  <si>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</si>
  <si>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</si>
  <si>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</si>
  <si>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</si>
  <si>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</si>
  <si>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</si>
  <si>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</si>
  <si>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</si>
  <si>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</si>
  <si>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</si>
  <si>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</si>
  <si>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</si>
  <si>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</si>
  <si>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</si>
  <si>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</si>
  <si>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</si>
  <si>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</si>
  <si>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</si>
  <si>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</si>
  <si>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</si>
  <si>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</si>
  <si>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</si>
  <si>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</si>
  <si>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</si>
  <si>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</si>
  <si>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</si>
  <si>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</si>
  <si>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</si>
  <si>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</si>
  <si>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</si>
  <si>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</si>
  <si>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</si>
  <si>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</si>
  <si>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</si>
  <si>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</si>
  <si>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</si>
  <si>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</si>
  <si>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</si>
  <si>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</si>
  <si>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</si>
  <si>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</si>
  <si>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</si>
  <si>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</si>
  <si>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</si>
  <si>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</si>
  <si>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</si>
  <si>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</si>
  <si>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</si>
  <si>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</si>
  <si>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</si>
  <si>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</si>
  <si>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</si>
  <si>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</si>
  <si>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</si>
  <si>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</si>
  <si>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</si>
  <si>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</si>
  <si>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</si>
  <si>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</si>
  <si>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</si>
  <si>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</si>
  <si>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</si>
  <si>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</si>
  <si>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</si>
  <si>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</si>
  <si>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</si>
  <si>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</si>
  <si>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</si>
  <si>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</si>
  <si>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</si>
  <si>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</si>
  <si>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</si>
  <si>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</si>
  <si>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</si>
  <si>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</si>
  <si>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</si>
  <si>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</si>
  <si>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</si>
  <si>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</si>
  <si>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</si>
  <si>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</si>
  <si>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</si>
  <si>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</si>
  <si>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</si>
  <si>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</si>
  <si>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</si>
  <si>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</si>
  <si>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</si>
  <si>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</si>
  <si>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</si>
  <si>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</si>
  <si>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</si>
  <si>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</si>
  <si>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</si>
  <si>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</si>
  <si>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</si>
  <si>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</si>
  <si>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</si>
  <si>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</si>
  <si>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</si>
  <si>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</si>
  <si>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</si>
  <si>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</si>
  <si>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</si>
  <si>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</si>
  <si>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</si>
  <si>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</si>
  <si>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</si>
  <si>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</si>
  <si>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</si>
  <si>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</si>
  <si>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</si>
  <si>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</si>
  <si>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</si>
  <si>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</si>
  <si>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</si>
  <si>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</si>
  <si>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</si>
  <si>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</si>
  <si>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</si>
  <si>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</si>
  <si>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</si>
  <si>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</si>
  <si>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</si>
  <si>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</si>
  <si>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</si>
  <si>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</si>
  <si>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</si>
  <si>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</si>
  <si>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</si>
  <si>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</si>
  <si>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</si>
  <si>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</si>
  <si>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</si>
  <si>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</si>
  <si>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</si>
  <si>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</si>
  <si>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</si>
  <si>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</si>
  <si>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</si>
  <si>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</si>
  <si>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</si>
  <si>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</si>
  <si>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</si>
  <si>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</si>
  <si>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</si>
  <si>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</si>
  <si>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</si>
  <si>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</si>
  <si>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</si>
  <si>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</si>
  <si>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</si>
  <si>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</si>
  <si>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</si>
  <si>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</si>
  <si>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</si>
  <si>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</si>
  <si>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</si>
  <si>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</si>
  <si>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</si>
  <si>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</si>
  <si>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</si>
  <si>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</si>
  <si>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</si>
  <si>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</si>
  <si>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</si>
  <si>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</si>
  <si>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</si>
  <si>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</si>
  <si>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</si>
  <si>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</si>
  <si>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</si>
  <si>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</si>
  <si>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</si>
  <si>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</si>
  <si>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</si>
  <si>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</si>
  <si>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</si>
  <si>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</si>
  <si>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</si>
  <si>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</si>
  <si>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</si>
  <si>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</si>
  <si>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</si>
  <si>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</si>
  <si>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</si>
  <si>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</si>
  <si>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</si>
  <si>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</si>
  <si>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</si>
  <si>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</si>
  <si>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</si>
  <si>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</si>
  <si>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</si>
  <si>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</si>
  <si>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</si>
  <si>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</si>
  <si>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</si>
  <si>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</si>
  <si>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</si>
  <si>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</si>
  <si>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</si>
  <si>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</si>
  <si>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</si>
  <si>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</si>
  <si>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</si>
  <si>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</si>
  <si>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</si>
  <si>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</si>
  <si>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</si>
  <si>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</si>
  <si>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</si>
  <si>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</si>
  <si>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</si>
  <si>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</si>
  <si>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</si>
  <si>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</si>
  <si>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</si>
  <si>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</si>
  <si>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</si>
  <si>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</si>
  <si>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</si>
  <si>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</si>
  <si>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</si>
  <si>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</si>
  <si>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</si>
  <si>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</si>
  <si>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</si>
  <si>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</si>
  <si>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</si>
  <si>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</si>
  <si>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</si>
  <si>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</si>
  <si>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</si>
  <si>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</si>
  <si>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</si>
  <si>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</si>
  <si>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</si>
  <si>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</si>
  <si>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</si>
  <si>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</si>
  <si>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</si>
  <si>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</si>
  <si>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</si>
  <si>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</si>
  <si>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</si>
  <si>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</si>
  <si>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</si>
  <si>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</si>
  <si>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</si>
  <si>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</si>
  <si>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</si>
  <si>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</si>
  <si>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</si>
  <si>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</si>
  <si>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</si>
  <si>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</si>
  <si>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</si>
  <si>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</si>
  <si>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</si>
  <si>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</si>
  <si>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</si>
  <si>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</si>
  <si>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</si>
  <si>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</si>
  <si>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</si>
  <si>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</si>
  <si>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</si>
  <si>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</si>
  <si>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</si>
  <si>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</si>
  <si>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</si>
  <si>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</si>
  <si>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</si>
  <si>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</si>
  <si>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</si>
  <si>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</si>
  <si>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</si>
  <si>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</si>
  <si>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</si>
  <si>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</si>
  <si>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</si>
  <si>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</si>
  <si>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</si>
  <si>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</si>
  <si>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</si>
  <si>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</si>
  <si>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</si>
  <si>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</si>
  <si>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</si>
  <si>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</si>
  <si>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</si>
  <si>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</si>
  <si>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</si>
  <si>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</si>
  <si>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</si>
  <si>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</si>
  <si>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</si>
  <si>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</si>
  <si>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</si>
  <si>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</si>
  <si>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</si>
  <si>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</si>
  <si>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</si>
  <si>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</si>
  <si>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</si>
  <si>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</si>
  <si>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</si>
  <si>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</si>
  <si>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</si>
  <si>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</si>
  <si>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</si>
  <si>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</si>
  <si>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</si>
  <si>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</si>
  <si>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</si>
  <si>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</si>
  <si>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</si>
  <si>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</si>
  <si>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</si>
  <si>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</si>
  <si>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</si>
  <si>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</si>
  <si>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</si>
  <si>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</si>
  <si>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</si>
  <si>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</si>
  <si>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</si>
  <si>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</si>
  <si>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</si>
  <si>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</si>
  <si>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</si>
  <si>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</si>
  <si>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</si>
  <si>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</si>
  <si>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</si>
  <si>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</si>
  <si>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</si>
  <si>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</si>
  <si>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</si>
  <si>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</si>
  <si>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</si>
  <si>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</si>
  <si>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</si>
  <si>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</si>
  <si>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</si>
  <si>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</si>
  <si>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</si>
  <si>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</si>
  <si>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</si>
  <si>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</si>
  <si>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</si>
  <si>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</si>
  <si>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</si>
  <si>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</si>
  <si>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</si>
  <si>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</si>
  <si>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</si>
  <si>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</si>
  <si>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</si>
  <si>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</si>
  <si>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</si>
  <si>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</si>
  <si>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</si>
  <si>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</si>
  <si>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</si>
  <si>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</si>
  <si>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</si>
  <si>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</si>
  <si>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</si>
  <si>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</si>
  <si>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</si>
  <si>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</si>
  <si>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</si>
  <si>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</si>
  <si>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</si>
  <si>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</si>
  <si>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</si>
  <si>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</si>
  <si>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</si>
  <si>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</si>
  <si>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</si>
  <si>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</si>
  <si>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</si>
  <si>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</si>
  <si>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</si>
  <si>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</si>
  <si>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</si>
  <si>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</si>
  <si>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</si>
  <si>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</si>
  <si>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</si>
  <si>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</si>
  <si>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</si>
  <si>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</si>
  <si>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</si>
  <si>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</si>
  <si>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</si>
  <si>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</si>
  <si>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</si>
  <si>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</si>
  <si>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</si>
  <si>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</si>
  <si>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</si>
  <si>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</si>
  <si>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</si>
  <si>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</si>
  <si>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</si>
  <si>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</si>
  <si>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</si>
  <si>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</si>
  <si>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</si>
  <si>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</si>
  <si>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</si>
  <si>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</si>
  <si>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</si>
  <si>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</si>
  <si>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</si>
  <si>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</si>
  <si>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</si>
  <si>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</si>
  <si>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</si>
  <si>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</si>
  <si>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</si>
  <si>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</si>
  <si>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</si>
  <si>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</si>
  <si>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</si>
  <si>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</si>
  <si>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</si>
  <si>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</si>
  <si>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</si>
  <si>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</si>
  <si>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</si>
  <si>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</si>
  <si>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</si>
  <si>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</si>
  <si>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</si>
  <si>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</si>
  <si>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</si>
  <si>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</si>
  <si>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</si>
  <si>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</si>
  <si>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</si>
  <si>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</si>
  <si>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</si>
  <si>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</si>
  <si>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</si>
  <si>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</si>
  <si>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</si>
  <si>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</si>
  <si>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</si>
  <si>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</si>
  <si>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</si>
  <si>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</si>
  <si>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</si>
  <si>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</si>
  <si>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</si>
  <si>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</si>
  <si>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</si>
  <si>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</si>
  <si>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</si>
  <si>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</si>
  <si>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</si>
  <si>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</si>
  <si>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</si>
  <si>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</si>
  <si>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</si>
  <si>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</si>
  <si>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</si>
  <si>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</si>
  <si>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</si>
  <si>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</si>
  <si>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</si>
  <si>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</si>
  <si>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</si>
  <si>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</si>
  <si>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</si>
  <si>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</si>
  <si>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</si>
  <si>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</si>
  <si>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</si>
  <si>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</si>
  <si>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</si>
  <si>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</si>
  <si>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</si>
  <si>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</si>
  <si>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</si>
  <si>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</si>
  <si>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</si>
  <si>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</si>
  <si>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</si>
  <si>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</si>
  <si>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</si>
  <si>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</si>
  <si>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</si>
  <si>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</si>
  <si>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</si>
  <si>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</si>
  <si>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</si>
  <si>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</si>
  <si>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</si>
  <si>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</si>
  <si>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</si>
  <si>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</si>
  <si>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</si>
  <si>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</si>
  <si>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</si>
  <si>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</si>
  <si>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</si>
  <si>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</si>
  <si>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</si>
  <si>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</si>
  <si>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</si>
  <si>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</si>
  <si>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</si>
  <si>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</si>
  <si>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</si>
  <si>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</si>
  <si>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</si>
  <si>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</si>
  <si>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</si>
  <si>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</si>
  <si>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</si>
  <si>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</si>
  <si>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</si>
  <si>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</si>
  <si>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</si>
  <si>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</si>
  <si>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</si>
  <si>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</si>
  <si>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</si>
  <si>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</si>
  <si>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</si>
  <si>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</si>
  <si>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</si>
  <si>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</si>
  <si>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</si>
  <si>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</si>
  <si>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</si>
  <si>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</si>
  <si>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</si>
  <si>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</si>
  <si>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</si>
  <si>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</si>
  <si>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</si>
  <si>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</si>
  <si>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</si>
  <si>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</si>
  <si>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</si>
  <si>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</si>
  <si>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</si>
  <si>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</si>
  <si>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</si>
  <si>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</si>
  <si>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</si>
  <si>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</si>
  <si>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</si>
  <si>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</si>
  <si>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</si>
  <si>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</si>
  <si>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</si>
  <si>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</si>
  <si>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</si>
  <si>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</si>
  <si>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</si>
  <si>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</si>
  <si>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</si>
  <si>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</si>
  <si>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</si>
  <si>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</si>
  <si>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</si>
  <si>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</si>
  <si>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</si>
  <si>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</si>
  <si>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</si>
  <si>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</si>
  <si>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</si>
  <si>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</si>
  <si>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</si>
  <si>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</si>
  <si>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</si>
  <si>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</si>
  <si>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</si>
  <si>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</si>
  <si>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</si>
  <si>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</si>
  <si>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</si>
  <si>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</si>
  <si>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</si>
  <si>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</si>
  <si>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</si>
  <si>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</si>
  <si>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</si>
  <si>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</si>
  <si>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</si>
  <si>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</si>
  <si>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</si>
  <si>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</si>
  <si>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</si>
  <si>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</si>
  <si>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</si>
  <si>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</si>
  <si>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</si>
  <si>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</si>
  <si>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</si>
  <si>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</si>
  <si>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</si>
  <si>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</si>
  <si>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</si>
  <si>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</si>
  <si>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</si>
  <si>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</si>
  <si>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</si>
  <si>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</si>
  <si>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</si>
  <si>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</si>
  <si>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</si>
  <si>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</si>
  <si>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</si>
  <si>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</si>
  <si>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</si>
  <si>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</si>
  <si>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</si>
  <si>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</si>
  <si>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</si>
  <si>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</si>
  <si>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</si>
  <si>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</si>
  <si>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</si>
  <si>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</si>
  <si>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</si>
  <si>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</si>
  <si>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</si>
  <si>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</si>
  <si>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</si>
  <si>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</si>
  <si>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</si>
  <si>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</si>
  <si>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</si>
  <si>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</si>
  <si>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</si>
  <si>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</si>
  <si>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</si>
  <si>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</si>
  <si>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</si>
  <si>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</si>
  <si>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</si>
  <si>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</si>
  <si>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</si>
  <si>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</si>
  <si>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</si>
  <si>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</si>
  <si>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</si>
  <si>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</si>
  <si>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</si>
  <si>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</si>
  <si>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</si>
  <si>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</si>
  <si>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</si>
  <si>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</si>
  <si>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</si>
  <si>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</si>
  <si>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</si>
  <si>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</si>
  <si>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</si>
  <si>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</si>
  <si>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</si>
  <si>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</si>
  <si>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</si>
  <si>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</si>
  <si>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</si>
  <si>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</si>
  <si>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</si>
  <si>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</si>
  <si>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</si>
  <si>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</si>
  <si>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</si>
  <si>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</si>
  <si>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</si>
  <si>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</si>
  <si>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</si>
  <si>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</si>
  <si>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</si>
  <si>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</si>
  <si>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</si>
  <si>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</si>
  <si>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</si>
  <si>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</si>
  <si>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</si>
  <si>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</si>
  <si>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</si>
  <si>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</si>
  <si>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</si>
  <si>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</si>
  <si>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</si>
  <si>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</si>
  <si>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</si>
  <si>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</si>
  <si>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</si>
  <si>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</si>
  <si>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</si>
  <si>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</si>
  <si>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</si>
  <si>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</si>
  <si>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</si>
  <si>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</si>
  <si>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</si>
  <si>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</si>
  <si>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</si>
  <si>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</si>
  <si>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</si>
  <si>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</si>
  <si>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</si>
  <si>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</si>
  <si>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</si>
  <si>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</si>
  <si>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</si>
  <si>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</si>
  <si>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</si>
  <si>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</si>
  <si>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</si>
  <si>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</si>
  <si>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</si>
  <si>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</si>
  <si>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</si>
  <si>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</si>
  <si>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</si>
  <si>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</si>
  <si>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</si>
  <si>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</si>
  <si>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</si>
  <si>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</si>
  <si>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</si>
  <si>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</si>
  <si>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</si>
  <si>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</si>
  <si>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</si>
  <si>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</si>
  <si>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</si>
  <si>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</si>
  <si>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</si>
  <si>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</si>
  <si>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</si>
  <si>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</si>
  <si>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</si>
  <si>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</si>
  <si>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</si>
  <si>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</si>
  <si>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</si>
  <si>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</si>
  <si>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</si>
  <si>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</si>
  <si>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</si>
  <si>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</si>
  <si>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</si>
  <si>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</si>
  <si>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</si>
  <si>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</si>
  <si>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</si>
  <si>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</si>
  <si>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</si>
  <si>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</si>
  <si>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</si>
  <si>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</si>
  <si>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</si>
  <si>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</si>
  <si>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</si>
  <si>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</si>
  <si>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</si>
  <si>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</si>
  <si>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</si>
  <si>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</si>
  <si>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</si>
  <si>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</si>
  <si>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</si>
  <si>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</si>
  <si>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</si>
  <si>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</si>
  <si>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</si>
  <si>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</si>
  <si>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</si>
  <si>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</si>
  <si>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</si>
  <si>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</si>
  <si>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</si>
  <si>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</si>
  <si>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</si>
  <si>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</si>
  <si>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</si>
  <si>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</si>
  <si>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</si>
  <si>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</si>
  <si>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</si>
  <si>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</si>
  <si>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</si>
  <si>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</si>
  <si>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</si>
  <si>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</si>
  <si>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</si>
  <si>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</si>
  <si>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</si>
  <si>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</si>
  <si>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</si>
  <si>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</si>
  <si>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</si>
  <si>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</si>
  <si>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</si>
  <si>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</si>
  <si>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</si>
  <si>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</si>
  <si>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</si>
  <si>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</si>
  <si>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</si>
  <si>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</si>
  <si>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</si>
  <si>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</si>
  <si>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</si>
  <si>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</si>
  <si>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</si>
  <si>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</si>
  <si>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</si>
  <si>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</si>
  <si>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</si>
  <si>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</si>
  <si>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</si>
  <si>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</si>
  <si>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</si>
  <si>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</si>
  <si>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</si>
  <si>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</si>
  <si>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</si>
  <si>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</si>
  <si>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</si>
  <si>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</si>
  <si>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</si>
  <si>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</si>
  <si>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</si>
  <si>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</si>
  <si>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</si>
  <si>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</si>
  <si>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</si>
  <si>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</si>
  <si>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</si>
  <si>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</si>
  <si>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</si>
  <si>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</si>
  <si>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</si>
  <si>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</si>
  <si>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</si>
  <si>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</si>
  <si>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</si>
  <si>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</si>
  <si>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</si>
  <si>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</si>
  <si>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</si>
  <si>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</si>
  <si>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</si>
  <si>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</si>
  <si>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</si>
  <si>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</si>
  <si>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</si>
  <si>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</si>
  <si>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</si>
  <si>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</si>
  <si>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</si>
  <si>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</si>
  <si>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</si>
  <si>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</si>
  <si>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</si>
  <si>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</si>
  <si>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</si>
  <si>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</si>
  <si>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</si>
  <si>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</si>
  <si>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</si>
  <si>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</si>
  <si>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</si>
  <si>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</si>
  <si>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</si>
  <si>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</si>
  <si>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</si>
  <si>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</si>
  <si>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</si>
  <si>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</si>
  <si>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</si>
  <si>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</si>
  <si>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</si>
  <si>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</si>
  <si>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</si>
  <si>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</si>
  <si>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</si>
  <si>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</si>
  <si>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</si>
  <si>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</si>
  <si>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</si>
  <si>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</si>
  <si>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</si>
  <si>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</si>
  <si>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</si>
  <si>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</si>
  <si>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</si>
  <si>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</si>
  <si>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</si>
  <si>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</si>
  <si>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</si>
  <si>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</si>
  <si>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</si>
  <si>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</si>
  <si>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</si>
  <si>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</si>
  <si>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</si>
  <si>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</si>
  <si>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</si>
  <si>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</si>
  <si>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</si>
  <si>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</si>
  <si>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</si>
  <si>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</si>
  <si>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</si>
  <si>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</si>
  <si>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</si>
  <si>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</si>
  <si>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</si>
  <si>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</si>
  <si>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</si>
  <si>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</si>
  <si>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</si>
  <si>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</si>
  <si>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</si>
  <si>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</si>
  <si>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</si>
  <si>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</si>
  <si>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</si>
  <si>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</si>
  <si>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</si>
  <si>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</si>
  <si>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</si>
  <si>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</si>
  <si>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</si>
  <si>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</si>
  <si>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</si>
  <si>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</si>
  <si>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</si>
  <si>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</si>
  <si>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</si>
  <si>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</si>
  <si>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</si>
  <si>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</si>
  <si>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</si>
  <si>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</si>
  <si>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</si>
  <si>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</si>
  <si>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</si>
  <si>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</si>
  <si>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</si>
  <si>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</si>
  <si>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</si>
  <si>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</si>
  <si>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</si>
  <si>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</si>
  <si>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</si>
  <si>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</si>
  <si>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</si>
  <si>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</si>
  <si>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</si>
  <si>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</si>
  <si>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</si>
  <si>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</si>
  <si>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</si>
  <si>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</si>
  <si>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</si>
  <si>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</si>
  <si>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</si>
  <si>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</si>
  <si>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</si>
  <si>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</si>
  <si>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</si>
  <si>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</si>
  <si>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</si>
  <si>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</si>
  <si>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</si>
  <si>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</si>
  <si>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</si>
  <si>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</si>
  <si>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</si>
  <si>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</si>
  <si>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</si>
  <si>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</si>
  <si>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</si>
  <si>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</si>
  <si>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</si>
  <si>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</si>
  <si>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</si>
  <si>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</si>
  <si>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</si>
  <si>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</si>
  <si>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</si>
  <si>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</si>
  <si>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</si>
  <si>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</si>
  <si>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</si>
  <si>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</si>
  <si>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</si>
  <si>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</si>
  <si>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</si>
  <si>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</si>
  <si>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</si>
  <si>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</si>
  <si>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</si>
  <si>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</si>
  <si>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</si>
  <si>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</si>
  <si>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</si>
  <si>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</si>
  <si>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</si>
  <si>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</si>
  <si>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</si>
  <si>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</si>
  <si>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</si>
  <si>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</si>
  <si>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</si>
  <si>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</si>
  <si>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</si>
  <si>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</si>
  <si>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</si>
  <si>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</si>
  <si>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</si>
  <si>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</si>
  <si>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</si>
  <si>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</si>
  <si>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</si>
  <si>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</si>
  <si>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</si>
  <si>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</si>
  <si>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</si>
  <si>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</si>
  <si>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</si>
  <si>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</si>
  <si>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</si>
  <si>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</si>
  <si>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</si>
  <si>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</si>
  <si>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</si>
  <si>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</si>
  <si>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</si>
  <si>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</si>
  <si>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</si>
  <si>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</si>
  <si>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</si>
  <si>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</si>
  <si>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</si>
  <si>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</si>
  <si>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</si>
  <si>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</si>
  <si>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</si>
  <si>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</si>
  <si>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</si>
  <si>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</si>
  <si>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</si>
  <si>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</si>
  <si>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</si>
  <si>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</si>
  <si>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</si>
  <si>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</si>
  <si>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</si>
  <si>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</si>
  <si>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</si>
  <si>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</si>
  <si>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</si>
  <si>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</si>
  <si>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</si>
  <si>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</si>
  <si>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</si>
  <si>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</si>
  <si>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</si>
  <si>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</si>
  <si>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</si>
  <si>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</si>
  <si>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</si>
  <si>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</si>
  <si>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</si>
  <si>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</si>
  <si>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</si>
  <si>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</si>
  <si>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</si>
  <si>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</si>
  <si>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</si>
  <si>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</si>
  <si>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</si>
  <si>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</si>
  <si>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</si>
  <si>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</si>
  <si>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</si>
  <si>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</si>
  <si>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</si>
  <si>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</si>
  <si>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</si>
  <si>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</si>
  <si>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</si>
  <si>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</si>
  <si>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</si>
  <si>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</si>
  <si>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</si>
  <si>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</si>
  <si>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</si>
  <si>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</si>
  <si>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</si>
  <si>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</si>
  <si>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</si>
  <si>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</si>
  <si>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</si>
  <si>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</si>
  <si>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</si>
  <si>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</si>
  <si>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</si>
  <si>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</si>
  <si>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</si>
  <si>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</si>
  <si>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</si>
  <si>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</si>
  <si>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</si>
  <si>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</si>
  <si>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</si>
  <si>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</si>
  <si>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</si>
  <si>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</si>
  <si>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</si>
  <si>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</si>
  <si>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</si>
  <si>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</si>
  <si>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</si>
  <si>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</si>
  <si>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</si>
  <si>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</si>
  <si>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</si>
  <si>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</si>
  <si>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</si>
  <si>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</si>
  <si>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</si>
  <si>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</si>
  <si>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</si>
  <si>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</si>
  <si>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</si>
  <si>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</si>
  <si>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</si>
  <si>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</si>
  <si>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</si>
  <si>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</si>
  <si>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</si>
  <si>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</si>
  <si>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</si>
  <si>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</si>
  <si>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</si>
  <si>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</si>
  <si>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</si>
  <si>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</si>
  <si>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</si>
  <si>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</si>
  <si>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</si>
  <si>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</si>
  <si>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</si>
  <si>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</si>
  <si>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</si>
  <si>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</si>
  <si>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</si>
  <si>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</si>
  <si>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</si>
  <si>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</si>
  <si>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</si>
  <si>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</si>
  <si>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</si>
  <si>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</si>
  <si>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</si>
  <si>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</si>
  <si>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</si>
  <si>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</si>
  <si>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</si>
  <si>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</si>
  <si>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</si>
  <si>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</si>
  <si>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</si>
  <si>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</si>
  <si>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</si>
  <si>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</si>
  <si>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</si>
  <si>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</si>
  <si>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</si>
  <si>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</si>
  <si>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</si>
  <si>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</si>
  <si>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</si>
  <si>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</si>
  <si>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</si>
  <si>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</si>
  <si>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</si>
  <si>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</si>
  <si>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</si>
  <si>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</si>
  <si>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</si>
  <si>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</si>
  <si>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</si>
  <si>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</si>
  <si>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</si>
  <si>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</si>
  <si>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</si>
  <si>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</si>
  <si>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</si>
  <si>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</si>
  <si>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</si>
  <si>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</si>
  <si>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</si>
  <si>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</si>
  <si>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</si>
  <si>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</si>
  <si>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</si>
  <si>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</si>
  <si>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</si>
  <si>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</si>
  <si>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</si>
  <si>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</si>
  <si>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</si>
  <si>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</si>
  <si>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</si>
  <si>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</si>
  <si>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</si>
  <si>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</si>
  <si>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</si>
  <si>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</si>
  <si>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</si>
  <si>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</si>
  <si>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</si>
  <si>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</si>
  <si>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</si>
  <si>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</si>
  <si>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</si>
  <si>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</si>
  <si>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</si>
  <si>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</si>
  <si>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</si>
  <si>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</si>
  <si>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</si>
  <si>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</si>
  <si>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</si>
  <si>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</si>
  <si>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</si>
  <si>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</si>
  <si>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</si>
  <si>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</si>
  <si>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</si>
  <si>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</si>
  <si>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</si>
  <si>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</si>
  <si>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</si>
  <si>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</si>
  <si>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</si>
  <si>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</si>
  <si>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</si>
  <si>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</si>
  <si>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</si>
  <si>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</si>
  <si>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</si>
  <si>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</si>
  <si>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</si>
  <si>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</si>
  <si>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</si>
  <si>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</si>
  <si>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</si>
  <si>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</si>
  <si>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</si>
  <si>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</si>
  <si>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</si>
  <si>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</si>
  <si>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</si>
  <si>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</si>
  <si>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</si>
  <si>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</si>
  <si>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</si>
  <si>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</si>
  <si>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</si>
  <si>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</si>
  <si>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</si>
  <si>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</si>
  <si>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</si>
  <si>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</si>
  <si>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</si>
  <si>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</si>
  <si>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</si>
  <si>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</si>
  <si>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</si>
  <si>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</si>
  <si>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</si>
  <si>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</si>
  <si>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</si>
  <si>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</si>
  <si>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</si>
  <si>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</si>
  <si>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</si>
  <si>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</si>
  <si>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</si>
  <si>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</si>
  <si>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</si>
  <si>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</si>
  <si>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</si>
  <si>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</si>
  <si>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</si>
  <si>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</si>
  <si>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</si>
  <si>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</si>
  <si>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</si>
  <si>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</si>
  <si>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</si>
  <si>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</si>
  <si>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</si>
  <si>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</si>
  <si>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</si>
  <si>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</si>
  <si>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</si>
  <si>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</si>
  <si>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</si>
  <si>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</si>
  <si>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</si>
  <si>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</si>
  <si>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</si>
  <si>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</si>
  <si>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</si>
  <si>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</si>
  <si>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</si>
  <si>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</si>
  <si>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</si>
  <si>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</si>
  <si>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</si>
  <si>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</si>
  <si>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</si>
  <si>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</si>
  <si>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</si>
  <si>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</si>
  <si>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</si>
  <si>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</si>
  <si>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</si>
  <si>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</si>
  <si>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</si>
  <si>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</si>
  <si>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</si>
  <si>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</si>
  <si>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</si>
  <si>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</si>
  <si>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</si>
  <si>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</si>
  <si>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</si>
  <si>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</si>
  <si>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</si>
  <si>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</si>
  <si>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</si>
  <si>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</si>
  <si>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</si>
  <si>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</si>
  <si>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</si>
  <si>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</si>
  <si>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</si>
  <si>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</si>
  <si>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</si>
  <si>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</si>
  <si>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</si>
  <si>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</si>
  <si>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</si>
  <si>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</si>
  <si>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</si>
  <si>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</si>
  <si>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</si>
  <si>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</si>
  <si>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</si>
  <si>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</si>
  <si>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</si>
  <si>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</si>
  <si>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</si>
  <si>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</si>
  <si>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</si>
  <si>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</si>
  <si>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</si>
  <si>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</si>
  <si>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</si>
  <si>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</si>
  <si>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</si>
  <si>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</si>
  <si>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</si>
  <si>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</si>
  <si>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</si>
  <si>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</si>
  <si>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</si>
  <si>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</si>
  <si>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</si>
  <si>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</si>
  <si>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</si>
  <si>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</si>
  <si>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</si>
  <si>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</si>
  <si>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</si>
  <si>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</si>
  <si>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</si>
  <si>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</si>
  <si>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</si>
  <si>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</si>
  <si>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</si>
  <si>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</si>
  <si>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</si>
  <si>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</si>
  <si>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</si>
  <si>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</si>
  <si>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</si>
  <si>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</si>
  <si>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</si>
  <si>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</si>
  <si>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</si>
  <si>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</si>
  <si>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</si>
  <si>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</si>
  <si>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</si>
  <si>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</si>
  <si>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</si>
  <si>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</si>
  <si>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</si>
  <si>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</si>
  <si>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</si>
  <si>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</si>
  <si>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</si>
  <si>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</si>
  <si>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</si>
  <si>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</si>
  <si>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</si>
  <si>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</si>
  <si>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</si>
  <si>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</si>
  <si>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</si>
  <si>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</si>
  <si>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</si>
  <si>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</si>
  <si>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</si>
  <si>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</si>
  <si>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</si>
  <si>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</si>
  <si>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</si>
  <si>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</si>
  <si>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</si>
  <si>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</si>
  <si>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</si>
  <si>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</si>
  <si>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</si>
  <si>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</si>
  <si>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</si>
  <si>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</si>
  <si>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</si>
  <si>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</si>
  <si>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</si>
  <si>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</si>
  <si>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</si>
  <si>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</si>
  <si>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</si>
  <si>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</si>
  <si>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</si>
  <si>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</si>
  <si>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</si>
  <si>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</si>
  <si>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</si>
  <si>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</si>
  <si>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</si>
  <si>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</si>
  <si>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</si>
  <si>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</si>
  <si>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</si>
  <si>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</si>
  <si>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</si>
  <si>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</si>
  <si>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</si>
  <si>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</si>
  <si>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</si>
  <si>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</si>
  <si>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</si>
  <si>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</si>
  <si>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</si>
  <si>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</si>
  <si>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</si>
  <si>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</si>
  <si>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</si>
  <si>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</si>
  <si>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</si>
  <si>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</si>
  <si>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</si>
  <si>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</si>
  <si>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</si>
  <si>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</si>
  <si>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</si>
  <si>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</si>
  <si>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</si>
  <si>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</si>
  <si>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</si>
  <si>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</si>
  <si>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</si>
  <si>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</si>
  <si>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</si>
  <si>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</si>
  <si>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</si>
  <si>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</si>
  <si>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</si>
  <si>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</si>
  <si>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</si>
  <si>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</si>
  <si>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</si>
  <si>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</si>
  <si>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</si>
  <si>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</si>
  <si>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</si>
  <si>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</si>
  <si>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</si>
  <si>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</si>
  <si>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</si>
  <si>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</si>
  <si>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</si>
  <si>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</si>
  <si>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</si>
  <si>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</si>
  <si>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</si>
  <si>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</si>
  <si>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</si>
  <si>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</si>
  <si>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</si>
  <si>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</si>
  <si>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</si>
  <si>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</si>
  <si>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</si>
  <si>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</si>
  <si>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</si>
  <si>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</si>
  <si>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</si>
  <si>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</si>
  <si>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</si>
  <si>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</si>
  <si>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</si>
  <si>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</si>
  <si>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</si>
  <si>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</si>
  <si>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</si>
  <si>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</si>
  <si>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</si>
  <si>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</si>
  <si>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</si>
  <si>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</si>
  <si>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</si>
  <si>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</si>
  <si>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</si>
  <si>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</si>
  <si>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</si>
  <si>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</si>
  <si>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</si>
  <si>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</si>
  <si>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</si>
  <si>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</si>
  <si>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</si>
  <si>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</si>
  <si>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</si>
  <si>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</si>
  <si>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</si>
  <si>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</si>
  <si>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</si>
  <si>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</si>
  <si>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</si>
  <si>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</si>
  <si>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</si>
  <si>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</si>
  <si>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</si>
  <si>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</si>
  <si>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</si>
  <si>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</si>
  <si>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</si>
  <si>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</si>
  <si>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</si>
  <si>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</si>
  <si>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</si>
  <si>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</si>
  <si>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</si>
  <si>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</si>
  <si>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</si>
  <si>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</si>
  <si>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</si>
  <si>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</si>
  <si>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</si>
  <si>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</si>
  <si>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</si>
  <si>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</si>
  <si>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</si>
  <si>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</si>
  <si>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</si>
  <si>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</si>
  <si>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</si>
  <si>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</si>
  <si>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</si>
  <si>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</si>
  <si>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</si>
  <si>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</si>
  <si>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</si>
  <si>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</si>
  <si>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</si>
  <si>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</si>
  <si>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</si>
  <si>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</si>
  <si>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</si>
  <si>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</si>
  <si>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</si>
  <si>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</si>
  <si>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</si>
  <si>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</si>
  <si>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</si>
  <si>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</si>
  <si>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</si>
  <si>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</si>
  <si>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</si>
  <si>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</si>
  <si>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</si>
  <si>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</si>
  <si>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</si>
  <si>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</si>
  <si>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</si>
  <si>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</si>
  <si>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</si>
  <si>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</si>
  <si>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</si>
  <si>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</si>
  <si>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</si>
  <si>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</si>
  <si>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</si>
  <si>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</si>
  <si>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</si>
  <si>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</si>
  <si>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</si>
  <si>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</si>
  <si>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</si>
  <si>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</si>
  <si>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</si>
  <si>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</si>
  <si>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</si>
  <si>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</si>
  <si>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</si>
  <si>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</si>
  <si>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</si>
  <si>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</si>
  <si>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</si>
  <si>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</si>
  <si>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</si>
  <si>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</si>
  <si>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</si>
  <si>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</si>
  <si>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</si>
  <si>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</si>
  <si>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</si>
  <si>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</si>
  <si>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</si>
  <si>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</si>
  <si>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</si>
  <si>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</si>
  <si>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</si>
  <si>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</si>
  <si>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</si>
  <si>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</si>
  <si>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</si>
  <si>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</si>
  <si>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</si>
  <si>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</si>
  <si>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</si>
  <si>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</si>
  <si>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</si>
  <si>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</si>
  <si>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</si>
  <si>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</si>
  <si>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</si>
  <si>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</si>
  <si>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</si>
  <si>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</si>
  <si>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</si>
  <si>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</si>
  <si>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</si>
  <si>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</si>
  <si>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</si>
  <si>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</si>
  <si>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</si>
  <si>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</si>
  <si>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</si>
  <si>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</si>
  <si>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</si>
  <si>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</si>
  <si>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</si>
  <si>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</si>
  <si>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</si>
  <si>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</si>
  <si>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</si>
  <si>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</si>
  <si>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</si>
  <si>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</si>
  <si>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</si>
  <si>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</si>
  <si>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</si>
  <si>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</si>
  <si>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</si>
  <si>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</si>
  <si>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</si>
  <si>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</si>
  <si>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</si>
  <si>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</si>
  <si>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</si>
  <si>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</si>
  <si>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</si>
  <si>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</si>
  <si>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</si>
  <si>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</si>
  <si>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</si>
  <si>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</si>
  <si>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</si>
  <si>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</si>
  <si>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</si>
  <si>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</si>
  <si>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</si>
  <si>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</si>
  <si>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</si>
  <si>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</si>
  <si>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</si>
  <si>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</si>
  <si>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</si>
  <si>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</si>
  <si>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</si>
  <si>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</si>
  <si>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</si>
  <si>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</si>
  <si>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</si>
  <si>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</si>
  <si>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</si>
  <si>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</si>
  <si>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</si>
  <si>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</si>
  <si>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</si>
  <si>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</si>
  <si>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</si>
  <si>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</si>
  <si>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</si>
  <si>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</si>
  <si>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</si>
  <si>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</si>
  <si>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</si>
  <si>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</si>
  <si>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</si>
  <si>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</si>
  <si>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</si>
  <si>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</si>
  <si>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</si>
  <si>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</si>
  <si>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</si>
  <si>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</si>
  <si>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</si>
  <si>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</si>
  <si>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</si>
  <si>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</si>
  <si>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</si>
  <si>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</si>
  <si>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</si>
  <si>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</si>
  <si>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</si>
  <si>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</si>
  <si>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</si>
  <si>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</si>
  <si>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</si>
  <si>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</si>
  <si>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</si>
  <si>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</si>
  <si>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</si>
  <si>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</si>
  <si>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</si>
  <si>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</si>
  <si>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</si>
  <si>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</si>
  <si>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</si>
  <si>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</si>
  <si>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</si>
  <si>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</si>
  <si>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</si>
  <si>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</si>
  <si>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</si>
  <si>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</si>
  <si>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</si>
  <si>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</si>
  <si>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</si>
  <si>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</si>
  <si>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</si>
  <si>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</si>
  <si>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</si>
  <si>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</si>
  <si>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</si>
  <si>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</si>
  <si>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</si>
  <si>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</si>
  <si>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</si>
  <si>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</si>
  <si>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</si>
  <si>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</si>
  <si>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</si>
  <si>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</si>
  <si>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</si>
  <si>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</si>
  <si>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</si>
  <si>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</si>
  <si>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</si>
  <si>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</si>
  <si>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</si>
  <si>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</si>
  <si>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</si>
  <si>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</si>
  <si>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</si>
  <si>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</si>
  <si>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</si>
  <si>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</si>
  <si>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</si>
  <si>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</si>
  <si>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</si>
  <si>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</si>
  <si>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</si>
  <si>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</si>
  <si>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</si>
  <si>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</si>
  <si>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</si>
  <si>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</si>
  <si>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</si>
  <si>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</si>
  <si>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</si>
  <si>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</si>
  <si>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</si>
  <si>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</si>
  <si>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</si>
  <si>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</si>
  <si>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</si>
  <si>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</si>
  <si>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</si>
  <si>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</si>
  <si>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</si>
  <si>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</si>
  <si>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</si>
  <si>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</si>
  <si>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</si>
  <si>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</si>
  <si>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</si>
  <si>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</si>
  <si>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</si>
  <si>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</si>
  <si>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</si>
  <si>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</si>
  <si>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</si>
  <si>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</si>
  <si>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</si>
  <si>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</si>
  <si>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</si>
  <si>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</si>
  <si>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</si>
  <si>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</si>
  <si>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</si>
  <si>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</si>
  <si>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</si>
  <si>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</si>
  <si>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</si>
  <si>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</si>
  <si>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</si>
  <si>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</si>
  <si>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</si>
  <si>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</si>
  <si>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</si>
  <si>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</si>
  <si>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</si>
  <si>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</si>
  <si>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</si>
  <si>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</si>
  <si>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</si>
  <si>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</si>
  <si>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</si>
  <si>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</si>
  <si>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</si>
  <si>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</si>
  <si>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</si>
  <si>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</si>
  <si>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</si>
  <si>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</si>
  <si>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</si>
  <si>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</si>
  <si>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</si>
  <si>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</si>
  <si>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</si>
  <si>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</si>
  <si>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</si>
  <si>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</si>
  <si>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</si>
  <si>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</si>
  <si>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</si>
  <si>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</si>
  <si>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</si>
  <si>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</si>
  <si>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</si>
  <si>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</si>
  <si>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</si>
  <si>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</si>
  <si>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</si>
  <si>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</si>
  <si>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</si>
  <si>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</si>
  <si>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</si>
  <si>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</si>
  <si>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</si>
  <si>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</si>
  <si>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</si>
  <si>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</si>
  <si>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</si>
  <si>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</si>
  <si>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</si>
  <si>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</si>
  <si>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</si>
  <si>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</si>
  <si>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</si>
  <si>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</si>
  <si>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</si>
  <si>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</si>
  <si>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</si>
  <si>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</si>
  <si>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</si>
  <si>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</si>
  <si>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</si>
  <si>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</si>
  <si>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</si>
  <si>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</si>
  <si>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</si>
  <si>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</si>
  <si>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</si>
  <si>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</si>
  <si>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</si>
  <si>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</si>
  <si>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</si>
  <si>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</si>
  <si>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</si>
  <si>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</si>
  <si>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</si>
  <si>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</si>
  <si>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</si>
  <si>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</si>
  <si>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</si>
  <si>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</si>
  <si>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</si>
  <si>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</si>
  <si>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</si>
  <si>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</si>
  <si>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</si>
  <si>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</si>
  <si>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</si>
  <si>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</si>
  <si>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</si>
  <si>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</si>
  <si>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</si>
  <si>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</si>
  <si>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</si>
  <si>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</si>
  <si>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</si>
  <si>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</si>
  <si>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</si>
  <si>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</si>
  <si>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</si>
  <si>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</si>
  <si>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</si>
  <si>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</si>
  <si>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</si>
  <si>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</si>
  <si>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</si>
  <si>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</si>
  <si>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</si>
  <si>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</si>
  <si>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</si>
  <si>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</si>
  <si>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</si>
  <si>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</si>
  <si>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</si>
  <si>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</si>
  <si>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</si>
  <si>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</si>
  <si>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</si>
  <si>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</si>
  <si>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</si>
  <si>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</si>
  <si>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</si>
  <si>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</si>
  <si>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</si>
  <si>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</si>
  <si>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</si>
  <si>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</si>
  <si>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</si>
  <si>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</si>
  <si>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</si>
  <si>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</si>
  <si>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</si>
  <si>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</si>
  <si>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</si>
  <si>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</si>
  <si>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</si>
  <si>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</si>
  <si>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</si>
  <si>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</si>
  <si>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</si>
  <si>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</si>
  <si>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</si>
  <si>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</si>
  <si>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</si>
  <si>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</si>
  <si>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</si>
  <si>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</si>
  <si>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</si>
  <si>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</si>
  <si>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</si>
  <si>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</si>
  <si>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</si>
  <si>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</si>
  <si>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</si>
  <si>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</si>
  <si>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</si>
  <si>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</si>
  <si>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</si>
  <si>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</si>
  <si>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</si>
  <si>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</si>
  <si>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</si>
  <si>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</si>
  <si>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</si>
  <si>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</si>
  <si>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</si>
  <si>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</si>
  <si>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</si>
  <si>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</si>
  <si>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</si>
  <si>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</si>
  <si>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</si>
  <si>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</si>
  <si>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</si>
  <si>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</si>
  <si>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</si>
  <si>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</si>
  <si>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</si>
  <si>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</si>
  <si>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</si>
  <si>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</si>
  <si>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</si>
  <si>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</si>
  <si>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</si>
  <si>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</si>
  <si>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</si>
  <si>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</si>
  <si>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</si>
  <si>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</si>
  <si>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</si>
  <si>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</si>
  <si>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</si>
  <si>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</si>
  <si>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</si>
  <si>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</si>
  <si>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</si>
  <si>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</si>
  <si>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</si>
  <si>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</si>
  <si>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</si>
  <si>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</si>
  <si>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</si>
  <si>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</si>
  <si>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</si>
  <si>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</si>
  <si>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</si>
  <si>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</si>
  <si>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</si>
  <si>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</si>
  <si>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</si>
  <si>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</si>
  <si>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</si>
  <si>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</si>
  <si>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</si>
  <si>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</si>
  <si>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</si>
  <si>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</si>
  <si>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</si>
  <si>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</si>
  <si>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</si>
  <si>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</si>
  <si>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</si>
  <si>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</si>
  <si>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</si>
  <si>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</si>
  <si>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</si>
  <si>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</si>
  <si>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</si>
  <si>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</si>
  <si>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</si>
  <si>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</si>
  <si>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</si>
  <si>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</si>
  <si>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</si>
  <si>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</si>
  <si>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</si>
  <si>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</si>
  <si>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</si>
  <si>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</si>
  <si>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</si>
  <si>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</si>
  <si>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</si>
  <si>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</si>
  <si>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</si>
  <si>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</si>
  <si>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</si>
  <si>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</si>
  <si>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</si>
  <si>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</si>
  <si>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</si>
  <si>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</si>
  <si>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</si>
  <si>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</si>
  <si>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</si>
  <si>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</si>
  <si>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</si>
  <si>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</si>
  <si>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</si>
  <si>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</si>
  <si>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</si>
  <si>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</si>
  <si>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</si>
  <si>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</si>
  <si>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</si>
  <si>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</si>
  <si>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</si>
  <si>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</si>
  <si>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</si>
  <si>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</si>
  <si>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</si>
  <si>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</si>
  <si>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</si>
  <si>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</si>
  <si>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</si>
  <si>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</si>
  <si>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</si>
  <si>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</si>
  <si>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</si>
  <si>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</si>
  <si>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</si>
  <si>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</si>
  <si>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</si>
  <si>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</si>
  <si>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</si>
  <si>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</si>
  <si>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</si>
  <si>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</si>
  <si>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</si>
  <si>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</si>
  <si>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</si>
  <si>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</si>
  <si>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</si>
  <si>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</si>
  <si>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</si>
  <si>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</si>
  <si>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</si>
  <si>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</si>
  <si>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</si>
  <si>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</si>
  <si>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</si>
  <si>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</si>
  <si>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</si>
  <si>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</si>
  <si>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</si>
  <si>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</si>
  <si>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</si>
  <si>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</si>
  <si>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</si>
  <si>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</si>
  <si>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</si>
  <si>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</si>
  <si>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</si>
  <si>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</si>
  <si>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</si>
  <si>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</si>
  <si>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</si>
  <si>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</si>
  <si>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</si>
  <si>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</si>
  <si>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</si>
  <si>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</si>
  <si>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</si>
  <si>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</si>
  <si>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</si>
  <si>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</si>
  <si>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</si>
  <si>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</si>
  <si>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</si>
  <si>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</si>
  <si>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</si>
  <si>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</si>
  <si>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</si>
  <si>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</si>
  <si>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</si>
  <si>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</si>
  <si>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</si>
  <si>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</si>
  <si>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</si>
  <si>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</si>
  <si>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</si>
  <si>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</si>
  <si>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</si>
  <si>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</si>
  <si>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</si>
  <si>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</si>
  <si>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</si>
  <si>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</si>
  <si>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</si>
  <si>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</si>
  <si>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</si>
  <si>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</si>
  <si>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</si>
  <si>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</si>
  <si>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</si>
  <si>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</si>
  <si>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</si>
  <si>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</si>
  <si>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</si>
  <si>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</si>
  <si>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</si>
  <si>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</si>
  <si>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</si>
  <si>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</si>
  <si>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</si>
  <si>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</si>
  <si>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</si>
  <si>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</si>
  <si>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</si>
  <si>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</si>
  <si>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</si>
  <si>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</si>
  <si>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</si>
  <si>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</si>
  <si>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</si>
  <si>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</si>
  <si>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</si>
  <si>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</si>
  <si>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</si>
  <si>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</si>
  <si>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</si>
  <si>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</si>
  <si>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</si>
  <si>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</si>
  <si>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</si>
  <si>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</si>
  <si>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</si>
  <si>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</si>
  <si>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</si>
  <si>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</si>
  <si>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</si>
  <si>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</si>
  <si>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</si>
  <si>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</si>
  <si>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</si>
  <si>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</si>
  <si>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</si>
  <si>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</si>
  <si>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</si>
  <si>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</si>
  <si>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</si>
  <si>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</si>
  <si>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</si>
  <si>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</si>
  <si>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</si>
  <si>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</si>
  <si>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</si>
  <si>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</si>
  <si>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</si>
  <si>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</si>
  <si>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</si>
  <si>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</si>
  <si>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</si>
  <si>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</si>
  <si>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</si>
  <si>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</si>
  <si>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</si>
  <si>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</si>
  <si>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</si>
  <si>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</si>
  <si>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</si>
  <si>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</si>
  <si>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</si>
  <si>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</si>
  <si>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</si>
  <si>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</si>
  <si>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</si>
  <si>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</si>
  <si>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</si>
  <si>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</si>
  <si>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</si>
  <si>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</si>
  <si>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</si>
  <si>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</si>
  <si>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</si>
  <si>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</si>
  <si>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</si>
  <si>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</si>
  <si>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</si>
  <si>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</si>
  <si>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</si>
  <si>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</si>
  <si>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</si>
  <si>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</si>
  <si>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</si>
  <si>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</si>
  <si>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</si>
  <si>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</si>
  <si>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</si>
  <si>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</si>
  <si>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</si>
  <si>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</si>
  <si>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</si>
  <si>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</si>
  <si>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</si>
  <si>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</si>
  <si>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</si>
  <si>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</si>
  <si>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</si>
  <si>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</si>
  <si>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</si>
  <si>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</si>
  <si>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</si>
  <si>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</si>
  <si>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</si>
  <si>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</si>
  <si>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</si>
  <si>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</si>
  <si>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</si>
  <si>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</si>
  <si>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</si>
  <si>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</si>
  <si>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</si>
  <si>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</si>
  <si>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</si>
  <si>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</si>
  <si>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</si>
  <si>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</si>
  <si>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</si>
  <si>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</si>
  <si>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</si>
  <si>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</si>
  <si>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</si>
  <si>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</si>
  <si>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</si>
  <si>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</si>
  <si>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</si>
  <si>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</si>
  <si>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</si>
  <si>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</si>
  <si>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</si>
  <si>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</si>
  <si>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</si>
  <si>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</si>
  <si>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</si>
  <si>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</si>
  <si>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</si>
  <si>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</si>
  <si>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</si>
  <si>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</si>
  <si>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</si>
  <si>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</si>
  <si>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</si>
  <si>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</si>
  <si>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</si>
  <si>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</si>
  <si>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</si>
  <si>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</si>
  <si>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</si>
  <si>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</si>
  <si>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</si>
  <si>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</si>
  <si>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</si>
  <si>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</si>
  <si>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</si>
  <si>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</si>
  <si>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</si>
  <si>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</si>
  <si>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</si>
  <si>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</si>
  <si>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</si>
  <si>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</si>
  <si>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</si>
  <si>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</si>
  <si>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</si>
  <si>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</si>
  <si>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</si>
  <si>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</si>
  <si>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</si>
  <si>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</si>
  <si>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</si>
  <si>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</si>
  <si>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</si>
  <si>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</si>
  <si>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</si>
  <si>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</si>
  <si>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</si>
  <si>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</si>
  <si>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</si>
  <si>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</si>
  <si>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</si>
  <si>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</si>
  <si>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</si>
  <si>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</si>
  <si>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</si>
  <si>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</si>
  <si>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</si>
  <si>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</si>
  <si>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</si>
  <si>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</si>
  <si>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</si>
  <si>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</si>
  <si>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</si>
  <si>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</si>
  <si>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</si>
  <si>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</si>
  <si>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</si>
  <si>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</si>
  <si>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</si>
  <si>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</si>
  <si>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</si>
  <si>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</si>
  <si>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</si>
  <si>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</si>
  <si>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</si>
  <si>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</si>
  <si>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</si>
  <si>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</si>
  <si>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</si>
  <si>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</si>
  <si>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</si>
  <si>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</si>
  <si>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</si>
  <si>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</si>
  <si>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</si>
  <si>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</si>
  <si>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</si>
  <si>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</si>
  <si>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</si>
  <si>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</si>
  <si>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</si>
  <si>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</si>
  <si>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</si>
  <si>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</si>
  <si>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</si>
  <si>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</si>
  <si>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</si>
  <si>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</si>
  <si>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</si>
  <si>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</si>
  <si>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</si>
  <si>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</si>
  <si>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</si>
  <si>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</si>
  <si>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</si>
  <si>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</si>
  <si>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</si>
  <si>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</si>
  <si>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</si>
  <si>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</si>
  <si>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</si>
  <si>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</si>
  <si>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</si>
  <si>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</si>
  <si>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</si>
  <si>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</si>
  <si>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</si>
  <si>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</si>
  <si>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</si>
  <si>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</si>
  <si>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</si>
  <si>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</si>
  <si>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</si>
  <si>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</si>
  <si>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</si>
  <si>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</si>
  <si>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</si>
  <si>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</si>
  <si>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</si>
  <si>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</si>
  <si>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</si>
  <si>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</si>
  <si>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</si>
  <si>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</si>
  <si>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</si>
  <si>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</si>
  <si>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</si>
  <si>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</si>
  <si>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</si>
  <si>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</si>
  <si>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</si>
  <si>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</si>
  <si>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</si>
  <si>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</si>
  <si>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</si>
  <si>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</si>
  <si>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</si>
  <si>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</si>
  <si>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</si>
  <si>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</si>
  <si>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</si>
  <si>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</si>
  <si>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</si>
  <si>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</si>
  <si>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</si>
  <si>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</si>
  <si>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</si>
  <si>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</si>
  <si>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</si>
  <si>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</si>
  <si>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</si>
  <si>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</si>
  <si>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</si>
  <si>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</si>
  <si>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</si>
  <si>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</si>
  <si>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</si>
  <si>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</si>
  <si>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</si>
  <si>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</si>
  <si>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</si>
  <si>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</si>
  <si>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</si>
  <si>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</si>
  <si>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</si>
  <si>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</si>
  <si>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</si>
  <si>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</si>
  <si>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</si>
  <si>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</si>
  <si>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</si>
  <si>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</si>
  <si>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</si>
  <si>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</si>
  <si>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</si>
  <si>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</si>
  <si>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</si>
  <si>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</si>
  <si>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</si>
  <si>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</si>
  <si>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</si>
  <si>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</si>
  <si>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</si>
  <si>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</si>
  <si>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</si>
  <si>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</si>
  <si>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</si>
  <si>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</si>
  <si>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</si>
  <si>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</si>
  <si>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</si>
  <si>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</si>
  <si>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</si>
  <si>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</si>
  <si>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</si>
  <si>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</si>
  <si>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</si>
  <si>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</si>
  <si>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</si>
  <si>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</si>
  <si>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</si>
  <si>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</si>
  <si>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</si>
  <si>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</si>
  <si>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</si>
  <si>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</si>
  <si>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</si>
  <si>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</si>
  <si>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</si>
  <si>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</si>
  <si>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</si>
  <si>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</si>
  <si>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</si>
  <si>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</si>
  <si>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</si>
  <si>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</si>
  <si>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</si>
  <si>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</si>
  <si>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</si>
  <si>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</si>
  <si>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</si>
  <si>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</si>
  <si>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</si>
  <si>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</si>
  <si>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</si>
  <si>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</si>
  <si>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</si>
  <si>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</si>
  <si>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</si>
  <si>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</si>
  <si>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</si>
  <si>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</si>
  <si>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</si>
  <si>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</si>
  <si>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</si>
  <si>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</si>
  <si>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</si>
  <si>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</si>
  <si>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</si>
  <si>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</si>
  <si>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</si>
  <si>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</si>
  <si>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</si>
  <si>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</si>
  <si>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</si>
  <si>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</si>
  <si>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</si>
  <si>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</si>
  <si>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</si>
  <si>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</si>
  <si>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</si>
  <si>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</si>
  <si>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</si>
  <si>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</si>
  <si>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</si>
  <si>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</si>
  <si>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</si>
  <si>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</si>
  <si>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</si>
  <si>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</si>
  <si>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</si>
  <si>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</si>
  <si>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</si>
  <si>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</si>
  <si>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</si>
  <si>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</si>
  <si>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</si>
  <si>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</si>
  <si>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</si>
  <si>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</si>
  <si>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</si>
  <si>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</si>
  <si>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</si>
  <si>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</si>
  <si>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</si>
  <si>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</si>
  <si>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</si>
  <si>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</si>
  <si>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</si>
  <si>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</si>
  <si>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</si>
  <si>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</si>
  <si>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</si>
  <si>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</si>
  <si>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</si>
  <si>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</si>
  <si>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</si>
  <si>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</si>
  <si>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</si>
  <si>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</si>
  <si>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</si>
  <si>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</si>
  <si>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</si>
  <si>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</si>
  <si>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</si>
  <si>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</si>
  <si>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</si>
  <si>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</si>
  <si>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</si>
  <si>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</si>
  <si>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</si>
  <si>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</si>
  <si>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</si>
  <si>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</si>
  <si>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</si>
  <si>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</si>
  <si>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</si>
  <si>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</si>
  <si>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</si>
  <si>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</si>
  <si>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</si>
  <si>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</si>
  <si>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</si>
  <si>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</si>
  <si>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</si>
  <si>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</si>
  <si>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</si>
  <si>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</si>
  <si>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</si>
  <si>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</si>
  <si>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</si>
  <si>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</si>
  <si>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</si>
  <si>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</si>
  <si>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</si>
  <si>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</si>
  <si>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</si>
  <si>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</si>
  <si>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</si>
  <si>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</si>
  <si>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</si>
  <si>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</si>
  <si>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</si>
  <si>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</si>
  <si>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</si>
  <si>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</si>
  <si>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</si>
  <si>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</si>
  <si>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</si>
  <si>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</si>
  <si>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</si>
  <si>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</si>
  <si>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</si>
  <si>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</si>
  <si>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</si>
  <si>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</si>
  <si>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</si>
  <si>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</si>
  <si>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</si>
  <si>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</si>
  <si>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</si>
  <si>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</si>
  <si>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</si>
  <si>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</si>
  <si>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</si>
  <si>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</si>
  <si>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</si>
  <si>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</si>
  <si>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</si>
  <si>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</si>
  <si>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</si>
  <si>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</si>
  <si>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</si>
  <si>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</si>
  <si>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</si>
  <si>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</si>
  <si>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</si>
  <si>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</si>
  <si>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</si>
  <si>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</si>
  <si>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</si>
  <si>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</si>
  <si>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</si>
  <si>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</si>
  <si>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</si>
  <si>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</si>
  <si>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</si>
  <si>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</si>
  <si>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</si>
  <si>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</si>
  <si>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</si>
  <si>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</si>
  <si>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</si>
  <si>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</si>
  <si>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</si>
  <si>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</si>
  <si>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</si>
  <si>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</si>
  <si>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</si>
  <si>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</si>
  <si>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</si>
  <si>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</si>
  <si>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</si>
  <si>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</si>
  <si>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</si>
  <si>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</si>
  <si>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</si>
  <si>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</si>
  <si>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</si>
  <si>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</si>
  <si>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</si>
  <si>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</si>
  <si>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</si>
  <si>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</si>
  <si>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</si>
  <si>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</si>
  <si>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</si>
  <si>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</si>
  <si>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</si>
  <si>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</si>
  <si>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</si>
  <si>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</si>
  <si>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</si>
  <si>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</si>
  <si>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</si>
  <si>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</si>
  <si>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</si>
  <si>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</si>
  <si>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</si>
  <si>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</si>
  <si>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</si>
  <si>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</si>
  <si>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</si>
  <si>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</si>
  <si>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</si>
  <si>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</si>
  <si>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</si>
  <si>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</si>
  <si>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</si>
  <si>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</si>
  <si>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</si>
  <si>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</si>
  <si>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</si>
  <si>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</si>
  <si>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</si>
  <si>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</si>
  <si>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</si>
  <si>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</si>
  <si>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</si>
  <si>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</si>
  <si>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</si>
  <si>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</si>
  <si>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</si>
  <si>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</si>
  <si>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</si>
  <si>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</si>
  <si>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</si>
  <si>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</si>
  <si>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</si>
  <si>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</si>
  <si>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</si>
  <si>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</si>
  <si>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</si>
  <si>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</si>
  <si>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</si>
  <si>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</si>
  <si>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</si>
  <si>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</si>
  <si>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</si>
  <si>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</si>
  <si>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</si>
  <si>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</si>
  <si>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</si>
  <si>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</si>
  <si>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</si>
  <si>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</si>
  <si>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</si>
  <si>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</si>
  <si>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</si>
  <si>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</si>
  <si>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</si>
  <si>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</si>
  <si>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</si>
  <si>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</si>
  <si>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</si>
  <si>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</si>
  <si>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</si>
  <si>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</si>
  <si>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</si>
  <si>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</si>
  <si>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</si>
  <si>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</si>
  <si>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</si>
  <si>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</si>
  <si>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</si>
  <si>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</si>
  <si>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</si>
  <si>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</si>
  <si>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</si>
  <si>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</si>
  <si>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</si>
  <si>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</si>
  <si>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</si>
  <si>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</si>
  <si>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</si>
  <si>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</si>
  <si>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</si>
  <si>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</si>
  <si>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</si>
  <si>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</si>
  <si>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</si>
  <si>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</si>
  <si>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</si>
  <si>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</si>
  <si>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</si>
  <si>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</si>
  <si>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</si>
  <si>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</si>
  <si>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</si>
  <si>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</si>
  <si>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</si>
  <si>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</si>
  <si>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</si>
  <si>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</si>
  <si>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</si>
  <si>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</si>
  <si>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</si>
  <si>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</si>
  <si>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</si>
  <si>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</si>
  <si>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</si>
  <si>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</si>
  <si>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</si>
  <si>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</si>
  <si>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</si>
  <si>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</si>
  <si>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</si>
  <si>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</si>
  <si>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</si>
  <si>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</si>
  <si>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</si>
  <si>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</si>
  <si>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</si>
  <si>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</si>
  <si>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</si>
  <si>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</si>
  <si>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</si>
  <si>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</si>
  <si>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</si>
  <si>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</si>
  <si>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</si>
  <si>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</si>
  <si>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</si>
  <si>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</si>
  <si>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</si>
  <si>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</si>
  <si>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</si>
  <si>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</si>
  <si>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</si>
  <si>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</si>
  <si>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</si>
  <si>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</si>
  <si>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</si>
  <si>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</si>
  <si>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</si>
  <si>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</si>
  <si>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</si>
  <si>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</si>
  <si>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</si>
  <si>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</si>
  <si>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</si>
  <si>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</si>
  <si>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</si>
  <si>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</si>
  <si>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</si>
  <si>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</si>
  <si>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</si>
  <si>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</si>
  <si>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</si>
  <si>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</si>
  <si>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</si>
  <si>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</si>
  <si>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</si>
  <si>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</si>
  <si>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</si>
  <si>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</si>
  <si>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</si>
  <si>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</si>
  <si>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</si>
  <si>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</si>
  <si>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</si>
  <si>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</si>
  <si>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</si>
  <si>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</si>
  <si>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</si>
  <si>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</si>
  <si>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</si>
  <si>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</si>
  <si>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</si>
  <si>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</si>
  <si>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</si>
  <si>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</si>
  <si>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</si>
  <si>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</si>
  <si>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</si>
  <si>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</si>
  <si>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</si>
  <si>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</si>
  <si>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</si>
  <si>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</si>
  <si>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</si>
  <si>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</si>
  <si>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</si>
  <si>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</si>
  <si>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</si>
  <si>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</si>
  <si>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</si>
  <si>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</si>
  <si>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</si>
  <si>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</si>
  <si>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</si>
  <si>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</si>
  <si>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</si>
  <si>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</si>
  <si>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</si>
  <si>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</si>
  <si>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</si>
  <si>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</si>
  <si>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</si>
  <si>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</si>
  <si>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</si>
  <si>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</si>
  <si>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</si>
  <si>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</si>
  <si>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</si>
  <si>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</si>
  <si>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</si>
  <si>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</si>
  <si>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</si>
  <si>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</si>
  <si>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</si>
  <si>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</si>
  <si>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</si>
  <si>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</si>
  <si>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</si>
  <si>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</si>
  <si>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</si>
  <si>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</si>
  <si>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</si>
  <si>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</si>
  <si>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</si>
  <si>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</si>
  <si>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</si>
  <si>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</si>
  <si>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</si>
  <si>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</si>
  <si>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</si>
  <si>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</si>
  <si>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</si>
  <si>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</si>
  <si>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</si>
  <si>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</si>
  <si>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</si>
  <si>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</si>
  <si>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</si>
  <si>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</si>
  <si>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</si>
  <si>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</si>
  <si>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</si>
  <si>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</si>
  <si>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</si>
  <si>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</si>
  <si>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</si>
  <si>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</si>
  <si>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</si>
  <si>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</si>
  <si>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</si>
  <si>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</si>
  <si>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</si>
  <si>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</si>
  <si>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</si>
  <si>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</si>
  <si>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</si>
  <si>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</si>
  <si>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</si>
  <si>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</si>
  <si>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</si>
  <si>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</si>
  <si>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</si>
  <si>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</si>
  <si>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</si>
  <si>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</si>
  <si>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</si>
  <si>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</si>
  <si>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</si>
  <si>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</si>
  <si>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</si>
  <si>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</si>
  <si>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</si>
  <si>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</si>
  <si>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</si>
  <si>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</si>
  <si>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</si>
  <si>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</si>
  <si>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</si>
  <si>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</si>
  <si>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</si>
  <si>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</si>
  <si>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</si>
  <si>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</si>
  <si>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</si>
  <si>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</si>
  <si>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</si>
  <si>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</si>
  <si>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</si>
  <si>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</si>
  <si>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</si>
  <si>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</si>
  <si>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</si>
  <si>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</si>
  <si>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</si>
  <si>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</si>
  <si>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</si>
  <si>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</si>
  <si>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</si>
  <si>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</si>
  <si>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</si>
  <si>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</si>
  <si>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</si>
  <si>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</si>
  <si>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</si>
  <si>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</si>
  <si>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</si>
  <si>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</si>
  <si>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</si>
  <si>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</si>
  <si>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</si>
  <si>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</si>
  <si>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</si>
  <si>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</si>
  <si>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</si>
  <si>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</si>
  <si>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</si>
  <si>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</si>
  <si>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</si>
  <si>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</si>
  <si>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</si>
  <si>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</si>
  <si>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</si>
  <si>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</si>
  <si>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</si>
  <si>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</si>
  <si>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</si>
  <si>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</si>
  <si>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</si>
  <si>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</si>
  <si>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</si>
  <si>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</si>
  <si>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</si>
  <si>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</si>
  <si>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</si>
  <si>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</si>
  <si>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</si>
  <si>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</si>
  <si>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</si>
  <si>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</si>
  <si>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</si>
  <si>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</si>
  <si>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</si>
  <si>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</si>
  <si>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</si>
  <si>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</si>
  <si>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</si>
  <si>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</si>
  <si>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</si>
  <si>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</si>
  <si>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</si>
  <si>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</si>
  <si>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</si>
  <si>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</si>
  <si>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</si>
  <si>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</si>
  <si>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</si>
  <si>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</si>
  <si>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</si>
  <si>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</si>
  <si>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</si>
  <si>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</si>
  <si>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</si>
  <si>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</si>
  <si>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</si>
  <si>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</si>
  <si>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</si>
  <si>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</si>
  <si>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</si>
  <si>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</si>
  <si>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</si>
  <si>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</si>
  <si>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</si>
  <si>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</si>
  <si>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</si>
  <si>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</si>
  <si>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</si>
  <si>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</si>
  <si>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</si>
  <si>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</si>
  <si>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</si>
  <si>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</si>
  <si>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</si>
  <si>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</si>
  <si>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</si>
  <si>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</si>
  <si>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</si>
  <si>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</si>
  <si>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</si>
  <si>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</si>
  <si>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</si>
  <si>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</si>
  <si>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</si>
  <si>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</si>
  <si>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</si>
  <si>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</si>
  <si>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</si>
  <si>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</si>
  <si>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</si>
  <si>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</si>
  <si>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</si>
  <si>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</si>
  <si>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</si>
  <si>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</si>
  <si>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</si>
  <si>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</si>
  <si>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</si>
  <si>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</si>
  <si>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</si>
  <si>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</si>
  <si>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</si>
  <si>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</si>
  <si>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</si>
  <si>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</si>
  <si>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</si>
  <si>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</si>
  <si>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</si>
  <si>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</si>
  <si>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</si>
  <si>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</si>
  <si>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</si>
  <si>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</si>
  <si>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</si>
  <si>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</si>
  <si>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</si>
  <si>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</si>
  <si>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</si>
  <si>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</si>
  <si>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</si>
  <si>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</si>
  <si>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</si>
  <si>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</si>
  <si>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</si>
  <si>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</si>
  <si>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</si>
  <si>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</si>
  <si>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</si>
  <si>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</si>
  <si>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</si>
  <si>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</si>
  <si>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</si>
  <si>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</si>
  <si>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</si>
  <si>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</si>
  <si>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</si>
  <si>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</si>
  <si>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</si>
  <si>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</si>
  <si>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</si>
  <si>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</si>
  <si>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</si>
  <si>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</si>
  <si>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</si>
  <si>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</si>
  <si>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</si>
  <si>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</si>
  <si>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</si>
  <si>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</si>
  <si>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</si>
  <si>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</si>
  <si>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</si>
  <si>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</si>
  <si>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</si>
  <si>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</si>
  <si>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</si>
  <si>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</si>
  <si>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</si>
  <si>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</si>
  <si>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</si>
  <si>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</si>
  <si>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</si>
  <si>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</si>
  <si>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</si>
  <si>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</si>
  <si>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</si>
  <si>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</si>
  <si>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</si>
  <si>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</si>
  <si>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</si>
  <si>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</si>
  <si>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</si>
  <si>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</si>
  <si>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</si>
  <si>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</si>
  <si>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</si>
  <si>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</si>
  <si>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</si>
  <si>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</si>
  <si>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</si>
  <si>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</si>
  <si>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</si>
  <si>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</si>
  <si>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</si>
  <si>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</si>
  <si>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</si>
  <si>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</si>
  <si>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</si>
  <si>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</si>
  <si>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</si>
  <si>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</si>
  <si>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</si>
  <si>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</si>
  <si>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</si>
  <si>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</si>
  <si>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</si>
  <si>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</si>
  <si>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</si>
  <si>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</si>
  <si>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</si>
  <si>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</si>
  <si>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</si>
  <si>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</si>
  <si>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</si>
  <si>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</si>
  <si>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</si>
  <si>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</si>
  <si>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</si>
  <si>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</si>
  <si>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</si>
  <si>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</si>
  <si>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</si>
  <si>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</si>
  <si>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</si>
  <si>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</si>
  <si>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</si>
  <si>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</si>
  <si>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</si>
  <si>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</si>
  <si>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</si>
  <si>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</si>
  <si>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</si>
  <si>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</si>
  <si>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</si>
  <si>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</si>
  <si>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</si>
  <si>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</si>
  <si>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</si>
  <si>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</si>
  <si>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</si>
  <si>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</si>
  <si>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</si>
  <si>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</si>
  <si>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</si>
  <si>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</si>
  <si>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</si>
  <si>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</si>
  <si>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</si>
  <si>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</si>
  <si>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</si>
  <si>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</si>
  <si>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</si>
  <si>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</si>
  <si>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</si>
  <si>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</si>
  <si>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</si>
  <si>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</si>
  <si>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</si>
  <si>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</si>
  <si>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</si>
  <si>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</si>
  <si>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</si>
  <si>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</si>
  <si>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</si>
  <si>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</si>
  <si>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</si>
  <si>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</si>
  <si>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</si>
  <si>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</si>
  <si>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</si>
  <si>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</si>
  <si>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</si>
  <si>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</si>
  <si>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</si>
  <si>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</si>
  <si>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</si>
  <si>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</si>
  <si>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</si>
  <si>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</si>
  <si>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</si>
  <si>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</si>
  <si>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</si>
  <si>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</si>
  <si>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</si>
  <si>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</si>
  <si>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</si>
  <si>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</si>
  <si>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</si>
  <si>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</si>
  <si>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</si>
  <si>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</si>
  <si>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</si>
  <si>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</si>
  <si>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</si>
  <si>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</si>
  <si>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</si>
  <si>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</si>
  <si>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</si>
  <si>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</si>
  <si>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</si>
  <si>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</si>
  <si>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</si>
  <si>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</si>
  <si>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</si>
  <si>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</si>
  <si>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</si>
  <si>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</si>
  <si>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</si>
  <si>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</si>
  <si>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</si>
  <si>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</si>
  <si>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</si>
  <si>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</si>
  <si>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</si>
  <si>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</si>
  <si>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</si>
  <si>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</si>
  <si>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</si>
  <si>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</si>
  <si>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</si>
  <si>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</si>
  <si>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</si>
  <si>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</si>
  <si>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</si>
  <si>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</si>
  <si>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</si>
  <si>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</si>
  <si>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</si>
  <si>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</si>
  <si>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</si>
  <si>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</si>
  <si>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</si>
  <si>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</si>
  <si>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</si>
  <si>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</si>
  <si>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</si>
  <si>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</si>
  <si>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</si>
  <si>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</si>
  <si>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</si>
  <si>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</si>
  <si>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</si>
  <si>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</si>
  <si>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</si>
  <si>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</si>
  <si>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</si>
  <si>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</si>
  <si>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</si>
  <si>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</si>
  <si>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</si>
  <si>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</si>
  <si>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</si>
  <si>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</si>
  <si>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</si>
  <si>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</si>
  <si>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</si>
  <si>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</si>
  <si>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</si>
  <si>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</si>
  <si>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</si>
  <si>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</si>
  <si>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</si>
  <si>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</si>
  <si>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</si>
  <si>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</si>
  <si>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</si>
  <si>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</si>
  <si>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</si>
  <si>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</si>
  <si>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</si>
  <si>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</si>
  <si>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</si>
  <si>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</si>
  <si>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</si>
  <si>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</si>
  <si>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</si>
  <si>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</si>
  <si>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</si>
  <si>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</si>
  <si>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</si>
  <si>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</si>
  <si>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</si>
  <si>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</si>
  <si>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</si>
  <si>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</si>
  <si>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</si>
  <si>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</si>
  <si>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</si>
  <si>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</si>
  <si>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</si>
  <si>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</si>
  <si>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</si>
  <si>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</si>
  <si>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</si>
  <si>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</si>
  <si>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</si>
  <si>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</si>
  <si>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</si>
  <si>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</si>
  <si>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</si>
  <si>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</si>
  <si>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</si>
  <si>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</si>
  <si>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</si>
  <si>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</si>
  <si>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</si>
  <si>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</si>
  <si>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</si>
  <si>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</si>
  <si>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</si>
  <si>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</si>
  <si>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</si>
  <si>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</si>
  <si>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</si>
  <si>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</si>
  <si>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</si>
  <si>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</si>
  <si>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</si>
  <si>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</si>
  <si>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</si>
  <si>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</si>
  <si>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</si>
  <si>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</si>
  <si>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</si>
  <si>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</si>
  <si>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</si>
  <si>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</si>
  <si>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</si>
  <si>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</si>
  <si>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</si>
  <si>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</si>
  <si>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</si>
  <si>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</si>
  <si>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</si>
  <si>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</si>
  <si>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</si>
  <si>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</si>
  <si>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</si>
  <si>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</si>
  <si>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</si>
  <si>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</si>
  <si>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</si>
  <si>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</si>
  <si>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</si>
  <si>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</si>
  <si>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</si>
  <si>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</si>
  <si>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</si>
  <si>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</si>
  <si>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</si>
  <si>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</si>
  <si>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</si>
  <si>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</si>
  <si>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</si>
  <si>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</si>
  <si>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</si>
  <si>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</si>
  <si>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</si>
  <si>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</si>
  <si>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</si>
  <si>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</si>
  <si>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</si>
  <si>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</si>
  <si>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</si>
  <si>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</si>
  <si>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</si>
  <si>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</si>
  <si>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</si>
  <si>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</si>
  <si>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</si>
  <si>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</si>
  <si>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</si>
  <si>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</si>
  <si>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</si>
  <si>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</si>
  <si>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</si>
  <si>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</si>
  <si>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</si>
  <si>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</si>
  <si>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</si>
  <si>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</si>
  <si>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</si>
  <si>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</si>
  <si>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</si>
  <si>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</si>
  <si>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</si>
  <si>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</si>
  <si>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</si>
  <si>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</si>
  <si>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</si>
  <si>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</si>
  <si>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</si>
  <si>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</si>
  <si>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</si>
  <si>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</si>
  <si>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</si>
  <si>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</si>
  <si>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</si>
  <si>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</si>
  <si>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</si>
  <si>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</si>
  <si>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</si>
  <si>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</si>
  <si>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</si>
  <si>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</si>
  <si>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</si>
  <si>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</si>
  <si>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</si>
  <si>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</si>
  <si>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</si>
  <si>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</si>
  <si>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</si>
  <si>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</si>
  <si>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</si>
  <si>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</si>
  <si>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</si>
  <si>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</si>
  <si>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</si>
  <si>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</si>
  <si>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</si>
  <si>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</si>
  <si>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</si>
  <si>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</si>
  <si>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</si>
  <si>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</si>
  <si>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</si>
  <si>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</si>
  <si>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</si>
  <si>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</si>
  <si>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</si>
  <si>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</si>
  <si>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</si>
  <si>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</si>
  <si>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</si>
  <si>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</si>
  <si>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</si>
  <si>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</si>
  <si>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</si>
  <si>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</si>
  <si>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</si>
  <si>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</si>
  <si>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</si>
  <si>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</si>
  <si>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</si>
  <si>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</si>
  <si>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</si>
  <si>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</si>
  <si>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</si>
  <si>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</si>
  <si>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</si>
  <si>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</si>
  <si>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</si>
  <si>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</si>
  <si>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</si>
  <si>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</si>
  <si>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</si>
  <si>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</si>
  <si>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</si>
  <si>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</si>
  <si>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</si>
  <si>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</si>
  <si>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</si>
  <si>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</si>
  <si>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</si>
  <si>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</si>
  <si>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</si>
  <si>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</si>
  <si>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</si>
  <si>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</si>
  <si>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</si>
  <si>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</si>
  <si>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</si>
  <si>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</si>
  <si>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</si>
  <si>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</si>
  <si>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</si>
  <si>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</si>
  <si>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</si>
  <si>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</si>
  <si>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</si>
  <si>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</si>
  <si>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</si>
  <si>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</si>
  <si>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</si>
  <si>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</si>
  <si>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</si>
  <si>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</si>
  <si>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</si>
  <si>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</si>
  <si>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</si>
  <si>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</si>
  <si>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</si>
  <si>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</si>
  <si>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</si>
  <si>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</si>
  <si>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</si>
  <si>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</si>
  <si>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</si>
  <si>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</si>
  <si>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</si>
  <si>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</si>
  <si>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</si>
  <si>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</si>
  <si>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</si>
  <si>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</si>
  <si>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</si>
  <si>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</si>
  <si>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</si>
  <si>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</si>
  <si>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</si>
  <si>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</si>
  <si>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</si>
  <si>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</si>
  <si>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</si>
  <si>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</si>
  <si>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</si>
  <si>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</si>
  <si>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</si>
  <si>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</si>
  <si>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</si>
  <si>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</si>
  <si>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</si>
  <si>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</si>
  <si>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</si>
  <si>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</si>
  <si>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</si>
  <si>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</si>
  <si>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</si>
  <si>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</si>
  <si>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</si>
  <si>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</si>
  <si>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</si>
  <si>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</si>
  <si>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</si>
  <si>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</si>
  <si>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</si>
  <si>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</si>
  <si>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</si>
  <si>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</si>
  <si>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</si>
  <si>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</si>
  <si>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</si>
  <si>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</si>
  <si>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</si>
  <si>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</si>
  <si>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</si>
  <si>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</si>
  <si>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</si>
  <si>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</si>
  <si>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</si>
  <si>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</si>
  <si>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</si>
  <si>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</si>
  <si>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</si>
  <si>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</si>
  <si>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</si>
  <si>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</si>
  <si>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</si>
  <si>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</si>
  <si>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</si>
  <si>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</si>
  <si>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</si>
  <si>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</si>
  <si>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</si>
  <si>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</si>
  <si>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</si>
  <si>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</si>
  <si>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</si>
  <si>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</si>
  <si>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</si>
  <si>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</si>
  <si>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</si>
  <si>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</si>
  <si>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</si>
  <si>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</si>
  <si>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</si>
  <si>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</si>
  <si>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</si>
  <si>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</si>
  <si>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</si>
  <si>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</si>
  <si>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</si>
  <si>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</si>
  <si>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</si>
  <si>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</si>
  <si>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</si>
  <si>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</si>
  <si>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</si>
  <si>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</si>
  <si>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</si>
  <si>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</si>
  <si>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</si>
  <si>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</si>
  <si>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</si>
  <si>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</si>
  <si>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</si>
  <si>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</si>
  <si>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</si>
  <si>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</si>
  <si>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</si>
  <si>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</si>
  <si>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</si>
  <si>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</si>
  <si>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</si>
  <si>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</si>
  <si>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</si>
  <si>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</si>
  <si>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</si>
  <si>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</si>
  <si>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</si>
  <si>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</si>
  <si>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</si>
  <si>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</si>
  <si>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</si>
  <si>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</si>
  <si>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</si>
  <si>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</si>
  <si>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</si>
  <si>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</si>
  <si>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</si>
  <si>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</si>
  <si>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</si>
  <si>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</si>
  <si>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</si>
  <si>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</si>
  <si>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</si>
  <si>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</si>
  <si>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</si>
  <si>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</si>
  <si>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</si>
  <si>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</si>
  <si>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</si>
  <si>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</si>
  <si>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</si>
  <si>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</si>
  <si>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</si>
  <si>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</si>
  <si>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</si>
  <si>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</si>
  <si>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</si>
  <si>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</si>
  <si>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</si>
  <si>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</si>
  <si>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</si>
  <si>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</si>
  <si>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</si>
  <si>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</si>
  <si>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</si>
  <si>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</si>
  <si>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</si>
  <si>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</si>
  <si>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</si>
  <si>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</si>
  <si>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</si>
  <si>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</si>
  <si>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</si>
  <si>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</si>
  <si>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</si>
  <si>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</si>
  <si>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</si>
  <si>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</si>
  <si>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</si>
  <si>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</si>
  <si>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</si>
  <si>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</si>
  <si>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</si>
  <si>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</si>
  <si>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</si>
  <si>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</si>
  <si>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</si>
  <si>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</si>
  <si>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</si>
  <si>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</si>
  <si>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</si>
  <si>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</si>
  <si>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</si>
  <si>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</si>
  <si>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</si>
  <si>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</si>
  <si>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</si>
  <si>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</si>
  <si>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</si>
  <si>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</si>
  <si>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</si>
  <si>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</si>
  <si>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</si>
  <si>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</si>
  <si>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</si>
  <si>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</si>
  <si>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</si>
  <si>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</si>
  <si>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</si>
  <si>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</si>
  <si>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</si>
  <si>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</si>
  <si>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</si>
  <si>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</si>
  <si>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</si>
  <si>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</si>
  <si>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</si>
  <si>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</si>
  <si>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</si>
  <si>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</si>
  <si>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</si>
  <si>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</si>
  <si>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</si>
  <si>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</si>
  <si>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</si>
  <si>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</si>
  <si>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</si>
  <si>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</si>
  <si>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</si>
  <si>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</si>
  <si>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</si>
  <si>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</si>
  <si>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</si>
  <si>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</si>
  <si>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</si>
  <si>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</si>
  <si>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</si>
  <si>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</si>
  <si>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</si>
  <si>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</si>
  <si>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</si>
  <si>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</si>
  <si>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</si>
  <si>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</si>
  <si>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</si>
  <si>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</si>
  <si>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</si>
  <si>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</si>
  <si>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</si>
  <si>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</si>
  <si>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</si>
  <si>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</si>
  <si>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</si>
  <si>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</si>
  <si>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</si>
  <si>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</si>
  <si>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</si>
  <si>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</si>
  <si>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</si>
  <si>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</si>
  <si>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</si>
  <si>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</si>
  <si>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</si>
  <si>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</si>
  <si>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</si>
  <si>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</si>
  <si>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</si>
  <si>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</si>
  <si>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</si>
  <si>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</si>
  <si>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</si>
  <si>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</si>
  <si>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</si>
  <si>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</si>
  <si>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</si>
  <si>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</si>
  <si>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</si>
  <si>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</si>
  <si>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</si>
  <si>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</si>
  <si>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</si>
  <si>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</si>
  <si>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</si>
  <si>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</si>
  <si>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</si>
  <si>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</si>
  <si>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</si>
  <si>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</si>
  <si>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</si>
  <si>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</si>
  <si>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</si>
  <si>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</si>
  <si>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</si>
  <si>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</si>
  <si>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</si>
  <si>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</si>
  <si>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</si>
  <si>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</si>
  <si>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</si>
  <si>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</si>
  <si>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</si>
  <si>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</si>
  <si>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</si>
  <si>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</si>
  <si>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</si>
  <si>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</si>
  <si>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</si>
  <si>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</si>
  <si>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</si>
  <si>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</si>
  <si>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</si>
  <si>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</si>
  <si>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</si>
  <si>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</si>
  <si>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</si>
  <si>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</si>
  <si>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</si>
  <si>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</si>
  <si>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</si>
  <si>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</si>
  <si>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</si>
  <si>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</si>
  <si>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</si>
  <si>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</si>
  <si>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</si>
  <si>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</si>
  <si>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</si>
  <si>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</si>
  <si>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</si>
  <si>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</si>
  <si>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</si>
  <si>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</si>
  <si>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</si>
  <si>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</si>
  <si>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</si>
  <si>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</si>
  <si>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</si>
  <si>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</si>
  <si>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</si>
  <si>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</si>
  <si>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</si>
  <si>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</si>
  <si>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</si>
  <si>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</si>
  <si>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</si>
  <si>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</si>
  <si>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</si>
  <si>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</si>
  <si>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</si>
  <si>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</si>
  <si>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</si>
  <si>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</si>
  <si>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</si>
  <si>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</si>
  <si>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</si>
  <si>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</si>
  <si>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</si>
  <si>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</si>
  <si>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</si>
  <si>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</si>
  <si>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</si>
  <si>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</si>
  <si>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</si>
  <si>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</si>
  <si>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</si>
  <si>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</si>
  <si>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</si>
  <si>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</si>
  <si>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</si>
  <si>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</si>
  <si>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</si>
  <si>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</si>
  <si>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</si>
  <si>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</si>
  <si>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</si>
  <si>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</si>
  <si>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</si>
  <si>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</si>
  <si>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</si>
  <si>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</si>
  <si>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</si>
  <si>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</si>
  <si>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</si>
  <si>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</si>
  <si>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</si>
  <si>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</si>
  <si>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</si>
  <si>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</si>
  <si>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</si>
  <si>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</si>
  <si>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</si>
  <si>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</si>
  <si>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</si>
  <si>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</si>
  <si>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</si>
  <si>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</si>
  <si>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</si>
  <si>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</si>
  <si>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</si>
  <si>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</si>
  <si>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</si>
  <si>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</si>
  <si>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</si>
  <si>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</si>
  <si>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</si>
  <si>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</si>
  <si>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</si>
  <si>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</si>
  <si>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</si>
  <si>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</si>
  <si>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</si>
  <si>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</si>
  <si>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</si>
  <si>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</si>
  <si>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</si>
  <si>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</si>
  <si>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</si>
  <si>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</si>
  <si>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</si>
  <si>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</si>
  <si>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</si>
  <si>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</si>
  <si>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</si>
  <si>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</si>
  <si>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</si>
  <si>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</si>
  <si>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</si>
  <si>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</si>
  <si>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</si>
  <si>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</si>
  <si>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</si>
  <si>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</si>
  <si>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</si>
  <si>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</si>
  <si>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</si>
  <si>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</si>
  <si>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</si>
  <si>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</si>
  <si>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</si>
  <si>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</si>
  <si>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</si>
  <si>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</si>
  <si>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</si>
  <si>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</si>
  <si>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</si>
  <si>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</si>
  <si>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</si>
  <si>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</si>
  <si>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</si>
  <si>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</si>
  <si>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</si>
  <si>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</si>
  <si>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</si>
  <si>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</si>
  <si>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</si>
  <si>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</si>
  <si>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</si>
  <si>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</si>
  <si>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</si>
  <si>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</si>
  <si>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</si>
  <si>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</si>
  <si>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</si>
  <si>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</si>
  <si>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</si>
  <si>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</si>
  <si>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</si>
  <si>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</si>
  <si>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</si>
  <si>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</si>
  <si>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</si>
  <si>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</si>
  <si>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</si>
  <si>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</si>
  <si>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</si>
  <si>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</si>
  <si>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</si>
  <si>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</si>
  <si>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</si>
  <si>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</si>
  <si>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</si>
  <si>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</si>
  <si>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</si>
  <si>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</si>
  <si>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</si>
  <si>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</si>
  <si>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</si>
  <si>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</si>
  <si>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</si>
  <si>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</si>
  <si>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</si>
  <si>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</si>
  <si>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</si>
  <si>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</si>
  <si>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</si>
  <si>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</si>
  <si>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</si>
  <si>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</si>
  <si>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</si>
  <si>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</si>
  <si>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</si>
  <si>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</si>
  <si>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</si>
  <si>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</si>
  <si>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</si>
  <si>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</si>
  <si>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</si>
  <si>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</si>
  <si>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</si>
  <si>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</si>
  <si>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</si>
  <si>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</si>
  <si>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</si>
  <si>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</si>
  <si>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</si>
  <si>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</si>
  <si>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</si>
  <si>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</si>
  <si>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</si>
  <si>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</si>
  <si>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</si>
  <si>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</si>
  <si>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</si>
  <si>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</si>
  <si>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</si>
  <si>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</si>
  <si>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</si>
  <si>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</si>
  <si>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</si>
  <si>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</si>
  <si>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</si>
  <si>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</si>
  <si>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</si>
  <si>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</si>
  <si>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</si>
  <si>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</si>
  <si>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</si>
  <si>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</si>
  <si>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</si>
  <si>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</si>
  <si>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</si>
  <si>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</si>
  <si>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</si>
  <si>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</si>
  <si>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</si>
  <si>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</si>
  <si>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</si>
  <si>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</si>
  <si>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</si>
  <si>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</si>
  <si>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</si>
  <si>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</si>
  <si>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</si>
  <si>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</si>
  <si>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</si>
  <si>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</si>
  <si>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</si>
  <si>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</si>
  <si>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</si>
  <si>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</si>
  <si>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</si>
  <si>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</si>
  <si>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</si>
  <si>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</si>
  <si>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</si>
  <si>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</si>
  <si>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</si>
  <si>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</si>
  <si>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</si>
  <si>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</si>
  <si>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</si>
  <si>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</si>
  <si>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</si>
  <si>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</si>
  <si>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</si>
  <si>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</si>
  <si>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</si>
  <si>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</si>
  <si>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</si>
  <si>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</si>
  <si>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</si>
  <si>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</si>
  <si>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</si>
  <si>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</si>
  <si>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</si>
  <si>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</si>
  <si>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</si>
  <si>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</si>
  <si>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</si>
  <si>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</si>
  <si>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</si>
  <si>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</si>
  <si>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</si>
  <si>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</si>
  <si>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</si>
  <si>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</si>
  <si>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</si>
  <si>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</si>
  <si>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</si>
  <si>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</si>
  <si>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</si>
  <si>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</si>
  <si>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</si>
  <si>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</si>
  <si>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</si>
  <si>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</si>
  <si>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</si>
  <si>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</si>
  <si>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</si>
  <si>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</si>
  <si>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</si>
  <si>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</si>
  <si>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</si>
  <si>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</si>
  <si>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</si>
  <si>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</si>
  <si>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</si>
  <si>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</si>
  <si>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</si>
  <si>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</si>
  <si>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</si>
  <si>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</si>
  <si>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</si>
  <si>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</si>
  <si>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</si>
  <si>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</si>
  <si>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</si>
  <si>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</si>
  <si>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</si>
  <si>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</si>
  <si>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</si>
  <si>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</si>
  <si>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</si>
  <si>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</si>
  <si>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</si>
  <si>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</si>
  <si>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</si>
  <si>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</si>
  <si>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</si>
  <si>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</si>
  <si>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</si>
  <si>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</si>
  <si>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</si>
  <si>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</si>
  <si>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</si>
  <si>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</si>
  <si>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</si>
  <si>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</si>
  <si>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</si>
  <si>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</si>
  <si>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</si>
  <si>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</si>
  <si>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</si>
  <si>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</si>
  <si>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</si>
  <si>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</si>
  <si>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</si>
  <si>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</si>
  <si>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</si>
  <si>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</si>
  <si>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</si>
  <si>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</si>
  <si>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</si>
  <si>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</si>
  <si>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</si>
  <si>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</si>
  <si>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</si>
  <si>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</si>
  <si>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</si>
  <si>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</si>
  <si>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</si>
  <si>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</si>
  <si>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</si>
  <si>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</si>
  <si>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</si>
  <si>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</si>
  <si>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</si>
  <si>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</si>
  <si>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</si>
  <si>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</si>
  <si>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</si>
  <si>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</si>
  <si>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</si>
  <si>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</si>
  <si>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</si>
  <si>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</si>
  <si>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</si>
  <si>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</si>
  <si>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</si>
  <si>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</si>
  <si>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</si>
  <si>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</si>
  <si>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</si>
  <si>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</si>
  <si>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</si>
  <si>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</si>
  <si>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</si>
  <si>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</si>
  <si>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</si>
  <si>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</si>
  <si>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</si>
  <si>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</si>
  <si>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</si>
  <si>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</si>
  <si>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</si>
  <si>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</si>
  <si>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</si>
  <si>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</si>
  <si>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</si>
  <si>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</si>
  <si>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</si>
  <si>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</si>
  <si>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</si>
  <si>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</si>
  <si>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</si>
  <si>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</si>
  <si>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</si>
  <si>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</si>
  <si>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</si>
  <si>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</si>
  <si>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</si>
  <si>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</si>
  <si>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</si>
  <si>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</si>
  <si>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</si>
  <si>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</si>
  <si>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</si>
  <si>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</si>
  <si>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</si>
  <si>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</si>
  <si>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</si>
  <si>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</si>
  <si>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</si>
  <si>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</si>
  <si>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</si>
  <si>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</si>
  <si>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</si>
  <si>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</si>
  <si>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</si>
  <si>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</si>
  <si>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</si>
  <si>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</si>
  <si>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</si>
  <si>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</si>
  <si>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</si>
  <si>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</si>
  <si>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</si>
  <si>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</si>
  <si>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</si>
  <si>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</si>
  <si>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</si>
  <si>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</si>
  <si>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</si>
  <si>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</si>
  <si>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</si>
  <si>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</si>
  <si>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</si>
  <si>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</si>
  <si>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</si>
  <si>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</si>
  <si>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</si>
  <si>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</si>
  <si>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</si>
  <si>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</si>
  <si>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</si>
  <si>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</si>
  <si>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</si>
  <si>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</si>
  <si>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</si>
  <si>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</si>
  <si>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</si>
  <si>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</si>
  <si>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</si>
  <si>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</si>
  <si>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</si>
  <si>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</si>
  <si>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</si>
  <si>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</si>
  <si>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</si>
  <si>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</si>
  <si>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</si>
  <si>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</si>
  <si>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</si>
  <si>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</si>
  <si>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</si>
  <si>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</si>
  <si>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</si>
  <si>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</si>
  <si>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</si>
  <si>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</si>
  <si>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</si>
  <si>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</si>
  <si>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</si>
  <si>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</si>
  <si>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</si>
  <si>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</si>
  <si>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</si>
  <si>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</si>
  <si>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</si>
  <si>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</si>
  <si>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</si>
  <si>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</si>
  <si>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</si>
  <si>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</si>
  <si>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</si>
  <si>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</si>
  <si>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</si>
  <si>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</si>
  <si>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</si>
  <si>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</si>
  <si>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</si>
  <si>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</si>
  <si>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</si>
  <si>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</si>
  <si>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</si>
  <si>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</si>
  <si>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</si>
  <si>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</si>
  <si>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</si>
  <si>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</si>
  <si>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</si>
  <si>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</si>
  <si>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</si>
  <si>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</si>
  <si>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</si>
  <si>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</si>
  <si>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</si>
  <si>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</si>
  <si>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</si>
  <si>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</si>
  <si>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</si>
  <si>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</si>
  <si>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</si>
  <si>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</si>
  <si>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</si>
  <si>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</si>
  <si>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</si>
  <si>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</si>
  <si>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</si>
  <si>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</si>
  <si>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</si>
  <si>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</si>
  <si>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</si>
  <si>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</si>
  <si>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</si>
  <si>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</si>
  <si>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</si>
  <si>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</si>
  <si>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</si>
  <si>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</si>
  <si>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</si>
  <si>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</si>
  <si>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</si>
  <si>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</si>
  <si>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</si>
  <si>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</si>
  <si>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</si>
  <si>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</si>
  <si>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</si>
  <si>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</si>
  <si>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</si>
  <si>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</si>
  <si>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</si>
  <si>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</si>
  <si>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</si>
  <si>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</si>
  <si>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</si>
  <si>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</si>
  <si>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</si>
  <si>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</si>
  <si>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</si>
  <si>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</si>
  <si>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</si>
  <si>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</si>
  <si>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</si>
  <si>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</si>
  <si>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</si>
  <si>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</si>
  <si>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</si>
  <si>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</si>
  <si>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</si>
  <si>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</si>
  <si>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</si>
  <si>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</si>
  <si>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</si>
  <si>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</si>
  <si>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</si>
  <si>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</si>
  <si>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</si>
  <si>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</si>
  <si>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</si>
  <si>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</si>
  <si>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</si>
  <si>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</si>
  <si>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</si>
  <si>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</si>
  <si>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</si>
  <si>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</si>
  <si>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</si>
  <si>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</si>
  <si>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</si>
  <si>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</si>
  <si>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</si>
  <si>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</si>
  <si>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</si>
  <si>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</si>
  <si>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</si>
  <si>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</si>
  <si>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</si>
  <si>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</si>
  <si>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</si>
  <si>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</si>
  <si>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</si>
  <si>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</si>
  <si>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</si>
  <si>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</si>
  <si>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</si>
  <si>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</si>
  <si>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</si>
  <si>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</si>
  <si>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</si>
  <si>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</si>
  <si>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</si>
  <si>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</si>
  <si>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</si>
  <si>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</si>
  <si>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</si>
  <si>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</si>
  <si>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</si>
  <si>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</si>
  <si>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</si>
  <si>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</si>
  <si>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</si>
  <si>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</si>
  <si>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</si>
  <si>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</si>
  <si>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</si>
  <si>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</si>
  <si>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</si>
  <si>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</si>
  <si>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</si>
  <si>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</si>
  <si>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</si>
  <si>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</si>
  <si>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</si>
  <si>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</si>
  <si>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</si>
  <si>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</si>
  <si>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</si>
  <si>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</si>
  <si>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</si>
  <si>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</si>
  <si>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</si>
  <si>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</si>
  <si>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</si>
  <si>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</si>
  <si>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</si>
  <si>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</si>
  <si>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</si>
  <si>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</si>
  <si>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</si>
  <si>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</si>
  <si>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</si>
  <si>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</si>
  <si>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</si>
  <si>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</si>
  <si>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</si>
  <si>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</si>
  <si>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</si>
  <si>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</si>
  <si>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</si>
  <si>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</si>
  <si>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</si>
  <si>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</si>
  <si>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</si>
  <si>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</si>
  <si>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</si>
  <si>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</si>
  <si>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</si>
  <si>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</si>
  <si>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</si>
  <si>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</si>
  <si>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</si>
  <si>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</si>
  <si>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</si>
  <si>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</si>
  <si>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</si>
  <si>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</si>
  <si>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</si>
  <si>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</si>
  <si>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</si>
  <si>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</si>
  <si>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</si>
  <si>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</si>
  <si>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</si>
  <si>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</si>
  <si>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</si>
  <si>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</si>
  <si>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</si>
  <si>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</si>
  <si>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</si>
  <si>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</si>
  <si>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</si>
  <si>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</si>
  <si>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</si>
  <si>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</si>
  <si>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</si>
  <si>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</si>
  <si>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</si>
  <si>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</si>
  <si>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</si>
  <si>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</si>
  <si>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</si>
  <si>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</si>
  <si>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</si>
  <si>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</si>
  <si>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</si>
  <si>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</si>
  <si>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</si>
  <si>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</si>
  <si>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</si>
  <si>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</si>
  <si>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</si>
  <si>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</si>
  <si>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</si>
  <si>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</si>
  <si>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</si>
  <si>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</si>
  <si>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</si>
  <si>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</si>
  <si>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</si>
  <si>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</si>
  <si>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</si>
  <si>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</si>
  <si>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</si>
  <si>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</si>
  <si>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</si>
  <si>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</si>
  <si>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</si>
  <si>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</si>
  <si>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</si>
  <si>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</si>
  <si>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</si>
  <si>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</si>
  <si>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</si>
  <si>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</si>
  <si>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</si>
  <si>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</si>
  <si>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</si>
  <si>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</si>
  <si>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</si>
  <si>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</si>
  <si>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</si>
  <si>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</si>
  <si>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</si>
  <si>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</si>
  <si>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</si>
  <si>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</si>
  <si>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</si>
  <si>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</si>
  <si>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</si>
  <si>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</si>
  <si>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</si>
  <si>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</si>
  <si>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</si>
  <si>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</si>
  <si>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</si>
  <si>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</si>
  <si>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</si>
  <si>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</si>
  <si>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</si>
  <si>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</si>
  <si>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</si>
  <si>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</si>
  <si>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</si>
  <si>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</si>
  <si>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</si>
  <si>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</si>
  <si>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</si>
  <si>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</si>
  <si>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</si>
  <si>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</si>
  <si>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</si>
  <si>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</si>
  <si>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</si>
  <si>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</si>
  <si>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</si>
  <si>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</si>
  <si>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</si>
  <si>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</si>
  <si>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</si>
  <si>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</si>
  <si>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</si>
  <si>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</si>
  <si>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</si>
  <si>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</si>
  <si>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</si>
  <si>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</si>
  <si>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</si>
  <si>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</si>
  <si>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</si>
  <si>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</si>
  <si>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</si>
  <si>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</si>
  <si>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</si>
  <si>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</si>
  <si>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</si>
  <si>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</si>
  <si>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</si>
  <si>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</si>
  <si>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</si>
  <si>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</si>
  <si>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</si>
  <si>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</si>
  <si>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</si>
  <si>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</si>
  <si>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</si>
  <si>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</si>
  <si>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</si>
  <si>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</si>
  <si>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</si>
  <si>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</si>
  <si>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</si>
  <si>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</si>
  <si>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</si>
  <si>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</si>
  <si>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</si>
  <si>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</si>
  <si>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</si>
  <si>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</si>
  <si>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</si>
  <si>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</si>
  <si>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</si>
  <si>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</si>
  <si>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</si>
  <si>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</si>
  <si>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</si>
  <si>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</si>
  <si>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</si>
  <si>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</si>
  <si>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</si>
  <si>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</si>
  <si>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</si>
  <si>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</si>
  <si>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</si>
  <si>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</si>
  <si>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</si>
  <si>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</si>
  <si>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</si>
  <si>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</si>
  <si>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</si>
  <si>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</si>
  <si>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</si>
  <si>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</si>
  <si>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</si>
  <si>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</si>
  <si>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</si>
  <si>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</si>
  <si>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</si>
  <si>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</si>
  <si>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</si>
  <si>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</si>
  <si>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</si>
  <si>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</si>
  <si>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</si>
  <si>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</si>
  <si>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</si>
  <si>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</si>
  <si>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</si>
  <si>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</si>
  <si>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</si>
  <si>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</si>
  <si>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</si>
  <si>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</si>
  <si>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</si>
  <si>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</si>
  <si>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</si>
  <si>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</si>
  <si>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</si>
  <si>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</si>
  <si>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</si>
  <si>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</si>
  <si>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</si>
  <si>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</si>
  <si>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</si>
  <si>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</si>
  <si>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</si>
  <si>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</si>
  <si>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</si>
  <si>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</si>
  <si>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</si>
  <si>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</si>
  <si>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</si>
  <si>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</si>
  <si>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</si>
  <si>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</si>
  <si>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</si>
  <si>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</si>
  <si>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</si>
  <si>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</si>
  <si>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</si>
  <si>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</si>
  <si>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</si>
  <si>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</si>
  <si>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</si>
  <si>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</si>
  <si>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</si>
  <si>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</si>
  <si>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</si>
  <si>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</si>
  <si>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</si>
  <si>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</si>
  <si>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</si>
  <si>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</si>
  <si>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</si>
  <si>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</si>
  <si>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</si>
  <si>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</si>
  <si>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</si>
  <si>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</si>
  <si>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</si>
  <si>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</si>
  <si>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</si>
  <si>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</si>
  <si>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</si>
  <si>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</si>
  <si>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</si>
  <si>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</si>
  <si>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</si>
  <si>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</si>
  <si>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</si>
  <si>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</si>
  <si>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</si>
  <si>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</si>
  <si>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</si>
  <si>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</si>
  <si>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</si>
  <si>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</si>
  <si>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</si>
  <si>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</si>
  <si>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</si>
  <si>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</si>
  <si>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</si>
  <si>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</si>
  <si>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</si>
  <si>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</si>
  <si>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</si>
  <si>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</si>
  <si>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</si>
  <si>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</si>
  <si>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</si>
  <si>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</si>
  <si>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</si>
  <si>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</si>
  <si>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</si>
  <si>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</si>
  <si>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</si>
  <si>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</si>
  <si>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</si>
  <si>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</si>
  <si>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</si>
  <si>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</si>
  <si>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</si>
  <si>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</si>
  <si>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</si>
  <si>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</si>
  <si>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</si>
  <si>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</si>
  <si>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</si>
  <si>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</si>
  <si>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</si>
  <si>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</si>
  <si>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</si>
  <si>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</si>
  <si>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</si>
  <si>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</si>
  <si>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</si>
  <si>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</si>
  <si>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</si>
  <si>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</si>
  <si>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</si>
  <si>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</si>
  <si>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</si>
  <si>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</si>
  <si>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</si>
  <si>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</si>
  <si>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</si>
  <si>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</si>
  <si>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</si>
  <si>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</si>
  <si>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</si>
  <si>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</si>
  <si>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</si>
  <si>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</si>
  <si>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</si>
  <si>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</si>
  <si>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</si>
  <si>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</si>
  <si>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</si>
  <si>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</si>
  <si>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</si>
  <si>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</si>
  <si>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</si>
  <si>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</si>
  <si>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</si>
  <si>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</si>
  <si>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</si>
  <si>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</si>
  <si>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</si>
  <si>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</si>
  <si>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</si>
  <si>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</si>
  <si>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</si>
  <si>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</si>
  <si>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</si>
  <si>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</si>
  <si>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</si>
  <si>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</si>
  <si>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</si>
  <si>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</si>
  <si>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</si>
  <si>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</si>
  <si>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</si>
  <si>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</si>
  <si>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</si>
  <si>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</si>
  <si>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</si>
  <si>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</si>
  <si>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</si>
  <si>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</si>
  <si>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</si>
  <si>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</si>
  <si>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</si>
  <si>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</si>
  <si>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</si>
  <si>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</si>
  <si>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</si>
  <si>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</si>
  <si>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</si>
  <si>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</si>
  <si>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</si>
  <si>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</si>
  <si>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</si>
  <si>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</si>
  <si>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</si>
  <si>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</si>
  <si>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</si>
  <si>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</si>
  <si>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</si>
  <si>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</si>
  <si>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</si>
  <si>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</si>
  <si>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</si>
  <si>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</si>
  <si>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</si>
  <si>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</si>
  <si>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</si>
  <si>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</si>
  <si>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</si>
  <si>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</si>
  <si>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</si>
  <si>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</si>
  <si>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</si>
  <si>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</si>
  <si>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</si>
  <si>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</si>
  <si>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</si>
  <si>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</si>
  <si>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</si>
  <si>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</si>
  <si>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</si>
  <si>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</si>
  <si>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</si>
  <si>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</si>
  <si>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</si>
  <si>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</si>
  <si>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</si>
  <si>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</si>
  <si>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</si>
  <si>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</si>
  <si>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</si>
  <si>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</si>
  <si>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</si>
  <si>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</si>
  <si>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</si>
  <si>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</si>
  <si>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</si>
  <si>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</si>
  <si>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</si>
  <si>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</si>
  <si>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</si>
  <si>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</si>
  <si>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</si>
  <si>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</si>
  <si>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</si>
  <si>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</si>
  <si>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</si>
  <si>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</si>
  <si>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</si>
  <si>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</si>
  <si>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</si>
  <si>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</si>
  <si>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</si>
  <si>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</si>
  <si>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</si>
  <si>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</si>
  <si>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</si>
  <si>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</si>
  <si>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</si>
  <si>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</si>
  <si>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</si>
  <si>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</si>
  <si>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</si>
  <si>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</si>
  <si>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</si>
  <si>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</si>
  <si>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</si>
  <si>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</si>
  <si>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</si>
  <si>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</si>
  <si>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</si>
  <si>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</si>
  <si>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</si>
  <si>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</si>
  <si>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</si>
  <si>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</si>
  <si>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</si>
  <si>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</si>
  <si>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</si>
  <si>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</si>
  <si>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</si>
  <si>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</si>
  <si>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</si>
  <si>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</si>
  <si>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</si>
  <si>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</si>
  <si>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</si>
  <si>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</si>
  <si>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</si>
  <si>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</si>
  <si>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</si>
  <si>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</si>
  <si>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</si>
  <si>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</si>
  <si>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</si>
  <si>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</si>
  <si>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</si>
  <si>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</si>
  <si>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</si>
  <si>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</si>
  <si>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</si>
  <si>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</si>
  <si>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</si>
  <si>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</si>
  <si>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</si>
  <si>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</si>
  <si>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</si>
  <si>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</si>
  <si>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</si>
  <si>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</si>
  <si>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</si>
  <si>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</si>
  <si>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</si>
  <si>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</si>
  <si>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</si>
  <si>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</si>
  <si>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</si>
  <si>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</si>
  <si>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</si>
  <si>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</si>
  <si>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</si>
  <si>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</si>
  <si>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</si>
  <si>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</si>
  <si>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</si>
  <si>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</si>
  <si>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</si>
  <si>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</si>
  <si>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</si>
  <si>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</si>
  <si>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</si>
  <si>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</si>
  <si>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</si>
  <si>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</si>
  <si>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</si>
  <si>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</si>
  <si>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</si>
  <si>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</si>
  <si>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</si>
  <si>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</si>
  <si>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</si>
  <si>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</si>
  <si>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</si>
  <si>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</si>
  <si>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</si>
  <si>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</si>
  <si>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</si>
  <si>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</si>
  <si>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</si>
  <si>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</si>
  <si>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</si>
  <si>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</si>
  <si>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</si>
  <si>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</si>
  <si>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</si>
  <si>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</si>
  <si>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</si>
  <si>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</si>
  <si>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</si>
  <si>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</si>
  <si>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</si>
  <si>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</si>
  <si>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</si>
  <si>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</si>
  <si>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</si>
  <si>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</si>
  <si>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</si>
  <si>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</si>
  <si>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</si>
  <si>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</si>
  <si>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</si>
  <si>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</si>
  <si>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</si>
  <si>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</si>
  <si>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</si>
  <si>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</si>
  <si>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</si>
  <si>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</si>
  <si>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</si>
  <si>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</si>
  <si>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</si>
  <si>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</si>
  <si>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</si>
  <si>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</si>
  <si>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</si>
  <si>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</si>
  <si>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</si>
  <si>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</si>
  <si>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</si>
  <si>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</si>
  <si>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</si>
  <si>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</si>
  <si>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</si>
  <si>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</si>
  <si>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</si>
  <si>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</si>
  <si>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</si>
  <si>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</si>
  <si>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</si>
  <si>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</si>
  <si>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</si>
  <si>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</si>
  <si>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</si>
  <si>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</si>
  <si>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</si>
  <si>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</si>
  <si>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</si>
  <si>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</si>
  <si>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</si>
  <si>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</si>
  <si>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</si>
  <si>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</si>
  <si>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</si>
  <si>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</si>
  <si>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</si>
  <si>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</si>
  <si>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</si>
  <si>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</si>
  <si>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</si>
  <si>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</si>
  <si>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</si>
  <si>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</si>
  <si>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</si>
  <si>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</si>
  <si>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</si>
  <si>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</si>
  <si>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</si>
  <si>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</si>
  <si>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</si>
  <si>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</si>
  <si>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</si>
  <si>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</si>
  <si>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</si>
  <si>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</si>
  <si>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</si>
  <si>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</si>
  <si>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</si>
  <si>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</si>
  <si>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</si>
  <si>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</si>
  <si>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</si>
  <si>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</si>
  <si>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</si>
  <si>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</si>
  <si>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</si>
  <si>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</si>
  <si>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</si>
  <si>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</si>
  <si>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</si>
  <si>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</si>
  <si>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</si>
  <si>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</si>
  <si>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</si>
  <si>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</si>
  <si>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</si>
  <si>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</si>
  <si>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</si>
  <si>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</si>
  <si>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</si>
  <si>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</si>
  <si>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</si>
  <si>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</si>
  <si>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</si>
  <si>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</si>
  <si>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</si>
  <si>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</si>
  <si>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</si>
  <si>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</si>
  <si>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</si>
  <si>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</si>
  <si>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</si>
  <si>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</si>
  <si>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</si>
  <si>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</si>
  <si>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</si>
  <si>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</si>
  <si>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</si>
  <si>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</si>
  <si>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</si>
  <si>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</si>
  <si>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</si>
  <si>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</si>
  <si>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</si>
  <si>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</si>
  <si>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</si>
  <si>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</si>
  <si>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</si>
  <si>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</si>
  <si>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</si>
  <si>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</si>
  <si>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</si>
  <si>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</si>
  <si>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</si>
  <si>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</si>
  <si>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</si>
  <si>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</si>
  <si>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</si>
  <si>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</si>
  <si>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</si>
  <si>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</si>
  <si>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</si>
  <si>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</si>
  <si>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</si>
  <si>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</si>
  <si>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</si>
  <si>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</si>
  <si>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</si>
  <si>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</si>
  <si>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</si>
  <si>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</si>
  <si>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</si>
  <si>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</si>
  <si>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</si>
  <si>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</si>
  <si>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</si>
  <si>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</si>
  <si>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</si>
  <si>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</si>
  <si>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</si>
  <si>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</si>
  <si>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</si>
  <si>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</si>
  <si>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</si>
  <si>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</si>
  <si>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</si>
  <si>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</si>
  <si>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</si>
  <si>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</si>
  <si>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</si>
  <si>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</si>
  <si>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</si>
  <si>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</si>
  <si>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</si>
  <si>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</si>
  <si>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</si>
  <si>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</si>
  <si>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</si>
  <si>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</si>
  <si>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</si>
  <si>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</si>
  <si>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</si>
  <si>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</si>
  <si>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</si>
  <si>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</si>
  <si>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</si>
  <si>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</si>
  <si>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</si>
  <si>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</si>
  <si>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</si>
  <si>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</si>
  <si>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</si>
  <si>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</si>
  <si>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</si>
  <si>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</si>
  <si>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</si>
  <si>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</si>
  <si>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</si>
  <si>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</si>
  <si>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</si>
  <si>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</si>
  <si>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</si>
  <si>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</si>
  <si>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</si>
  <si>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</si>
  <si>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</si>
  <si>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</si>
  <si>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</si>
  <si>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</si>
  <si>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</si>
  <si>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</si>
  <si>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</si>
  <si>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</si>
  <si>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</si>
  <si>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</si>
  <si>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</si>
  <si>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</si>
  <si>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</si>
  <si>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</si>
  <si>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</si>
  <si>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</si>
  <si>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</si>
  <si>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</si>
  <si>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</si>
  <si>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</si>
  <si>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</si>
  <si>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</si>
  <si>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</si>
  <si>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</si>
  <si>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</si>
  <si>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</si>
  <si>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</si>
  <si>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</si>
  <si>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</si>
  <si>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</si>
  <si>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</si>
  <si>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</si>
  <si>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</si>
  <si>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</si>
  <si>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</si>
  <si>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</si>
  <si>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</si>
  <si>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</si>
  <si>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</si>
  <si>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</si>
  <si>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</si>
  <si>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</si>
  <si>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</si>
  <si>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</si>
  <si>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</si>
  <si>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</si>
  <si>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</si>
  <si>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</si>
  <si>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</si>
  <si>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</si>
  <si>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</si>
  <si>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</si>
  <si>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</si>
  <si>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</si>
  <si>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</si>
  <si>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</si>
  <si>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</si>
  <si>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</si>
  <si>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</si>
  <si>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</si>
  <si>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</si>
  <si>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</si>
  <si>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</si>
  <si>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</si>
  <si>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</si>
  <si>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</si>
  <si>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</si>
  <si>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</si>
  <si>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</si>
  <si>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</si>
  <si>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</si>
  <si>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</si>
  <si>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</si>
  <si>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</si>
  <si>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</si>
  <si>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</si>
  <si>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</si>
  <si>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</si>
  <si>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</si>
  <si>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</si>
  <si>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</si>
  <si>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</si>
  <si>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</si>
  <si>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</si>
  <si>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</si>
  <si>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</si>
  <si>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</si>
  <si>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</si>
  <si>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</si>
  <si>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</si>
  <si>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</si>
  <si>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</si>
  <si>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</si>
  <si>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</si>
  <si>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</si>
  <si>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</si>
  <si>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</si>
  <si>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</si>
  <si>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</si>
  <si>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</si>
  <si>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</si>
  <si>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</si>
  <si>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</si>
  <si>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</si>
  <si>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</si>
  <si>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</si>
  <si>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</si>
  <si>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</si>
  <si>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</si>
  <si>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</si>
  <si>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</si>
  <si>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</si>
  <si>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</si>
  <si>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</si>
  <si>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</si>
  <si>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</si>
  <si>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</si>
  <si>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</si>
  <si>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</si>
  <si>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</si>
  <si>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</si>
  <si>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</si>
  <si>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</si>
  <si>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</si>
  <si>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</si>
  <si>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</si>
  <si>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</si>
  <si>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</si>
  <si>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</si>
  <si>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</si>
  <si>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</si>
  <si>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</si>
  <si>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</si>
  <si>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</si>
  <si>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</si>
  <si>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</si>
  <si>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</si>
  <si>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</si>
  <si>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</si>
  <si>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</si>
  <si>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</si>
  <si>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</si>
  <si>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</si>
  <si>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</si>
  <si>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</si>
  <si>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</si>
  <si>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</si>
  <si>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</si>
  <si>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</si>
  <si>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</si>
  <si>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</si>
  <si>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</si>
  <si>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</si>
  <si>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</si>
  <si>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</si>
  <si>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</si>
  <si>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</si>
  <si>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</si>
  <si>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</si>
  <si>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</si>
  <si>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</si>
  <si>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</si>
  <si>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</si>
  <si>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</si>
  <si>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</si>
  <si>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</si>
  <si>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</si>
  <si>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</si>
  <si>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</si>
  <si>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</si>
  <si>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</si>
  <si>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</si>
  <si>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</si>
  <si>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</si>
  <si>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</si>
  <si>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</si>
  <si>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</si>
  <si>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</si>
  <si>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</si>
  <si>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</si>
  <si>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</si>
  <si>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</si>
  <si>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</si>
  <si>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</si>
  <si>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</si>
  <si>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</si>
  <si>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</si>
  <si>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</si>
  <si>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</si>
  <si>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</si>
  <si>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</si>
  <si>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</si>
  <si>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</si>
  <si>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</si>
  <si>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</si>
  <si>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</si>
  <si>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</si>
  <si>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</si>
  <si>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</si>
  <si>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</si>
  <si>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</si>
  <si>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</si>
  <si>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</si>
  <si>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</si>
  <si>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</si>
  <si>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</si>
  <si>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</si>
  <si>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</si>
  <si>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</si>
  <si>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</si>
  <si>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</si>
  <si>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</si>
  <si>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</si>
  <si>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</si>
  <si>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</si>
  <si>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</si>
  <si>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</si>
  <si>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</si>
  <si>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</si>
  <si>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</si>
  <si>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</si>
  <si>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</si>
  <si>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</si>
  <si>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</si>
  <si>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</si>
  <si>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</si>
  <si>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</si>
  <si>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</si>
  <si>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</si>
  <si>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</si>
  <si>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</si>
  <si>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</si>
  <si>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</si>
  <si>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</si>
  <si>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</si>
  <si>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</si>
  <si>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</si>
  <si>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</si>
  <si>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</si>
  <si>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</si>
  <si>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</si>
  <si>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</si>
  <si>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</si>
  <si>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</si>
  <si>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</si>
  <si>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</si>
  <si>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</si>
  <si>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</si>
  <si>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</si>
  <si>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</si>
  <si>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</si>
  <si>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</si>
  <si>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</si>
  <si>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</si>
  <si>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</si>
  <si>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</si>
  <si>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</si>
  <si>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</si>
  <si>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</si>
  <si>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</si>
  <si>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</si>
  <si>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</si>
  <si>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</si>
  <si>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</si>
  <si>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</si>
  <si>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</si>
  <si>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</si>
  <si>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</si>
  <si>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</si>
  <si>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</si>
  <si>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</si>
  <si>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</si>
  <si>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</si>
  <si>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</si>
  <si>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</si>
  <si>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</si>
  <si>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</si>
  <si>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</si>
  <si>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</si>
  <si>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</si>
  <si>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</si>
  <si>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</si>
  <si>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</si>
  <si>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</si>
  <si>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</si>
  <si>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</si>
  <si>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</si>
  <si>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</si>
  <si>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</si>
  <si>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</si>
  <si>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</si>
  <si>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</si>
  <si>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</si>
  <si>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</si>
  <si>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</si>
  <si>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</si>
  <si>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</si>
  <si>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</si>
  <si>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</si>
  <si>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</si>
  <si>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</si>
  <si>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</si>
  <si>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</si>
  <si>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</si>
  <si>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</si>
  <si>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</si>
  <si>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</si>
  <si>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</si>
  <si>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</si>
  <si>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</si>
  <si>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</si>
  <si>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</si>
  <si>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</si>
  <si>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</si>
  <si>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</si>
  <si>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</si>
  <si>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</si>
  <si>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</si>
  <si>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</si>
  <si>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</si>
  <si>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</si>
  <si>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</si>
  <si>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</si>
  <si>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</si>
  <si>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</si>
  <si>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</si>
  <si>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</si>
  <si>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</si>
  <si>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</si>
  <si>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</si>
  <si>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</si>
  <si>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</si>
  <si>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</si>
  <si>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</si>
  <si>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</si>
  <si>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</si>
  <si>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</si>
  <si>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</si>
  <si>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</si>
  <si>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</si>
  <si>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</si>
  <si>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</si>
  <si>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</si>
  <si>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</si>
  <si>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</si>
  <si>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</si>
  <si>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</si>
  <si>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</si>
  <si>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</si>
  <si>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</si>
  <si>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</si>
  <si>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</si>
  <si>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</si>
  <si>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</si>
  <si>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</si>
  <si>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</si>
  <si>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</si>
  <si>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</si>
  <si>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</si>
  <si>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</si>
  <si>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</si>
  <si>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</si>
  <si>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</si>
  <si>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</si>
  <si>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</si>
  <si>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</si>
  <si>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</si>
  <si>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</si>
  <si>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</si>
  <si>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</si>
  <si>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</si>
  <si>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</si>
  <si>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</si>
  <si>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</si>
  <si>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</si>
  <si>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</si>
  <si>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</si>
  <si>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</si>
  <si>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</si>
  <si>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</si>
  <si>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</si>
  <si>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</si>
  <si>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</si>
  <si>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</si>
  <si>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</si>
  <si>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</si>
  <si>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</si>
  <si>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</si>
  <si>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</si>
  <si>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</si>
  <si>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</si>
  <si>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</si>
  <si>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</si>
  <si>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</si>
  <si>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</si>
  <si>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</si>
  <si>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</si>
  <si>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</si>
  <si>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</si>
  <si>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</si>
  <si>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</si>
  <si>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</si>
  <si>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</si>
  <si>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</si>
  <si>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</si>
  <si>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</si>
  <si>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</si>
  <si>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</si>
  <si>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</si>
  <si>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</si>
  <si>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</si>
  <si>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</si>
  <si>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</si>
  <si>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</si>
  <si>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</si>
  <si>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</si>
  <si>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</si>
  <si>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</si>
  <si>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</si>
  <si>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</si>
  <si>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</si>
  <si>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</si>
  <si>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</si>
  <si>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</si>
  <si>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</si>
  <si>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</si>
  <si>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</si>
  <si>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</si>
  <si>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</si>
  <si>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</si>
  <si>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</si>
  <si>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</si>
  <si>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</si>
  <si>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</si>
  <si>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</si>
  <si>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</si>
  <si>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</si>
  <si>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</si>
  <si>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</si>
  <si>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</si>
  <si>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</si>
  <si>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</si>
  <si>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</si>
  <si>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</si>
  <si>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</si>
  <si>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</si>
  <si>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</si>
  <si>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</si>
  <si>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</si>
  <si>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</si>
  <si>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</si>
  <si>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</si>
  <si>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</si>
  <si>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</si>
  <si>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</si>
  <si>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</si>
  <si>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</si>
  <si>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</si>
  <si>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</si>
  <si>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</si>
  <si>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</si>
  <si>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</si>
  <si>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</si>
  <si>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</si>
  <si>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</si>
  <si>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</si>
  <si>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</si>
  <si>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</si>
  <si>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</si>
  <si>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</si>
  <si>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</si>
  <si>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</si>
  <si>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</si>
  <si>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</si>
  <si>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</si>
  <si>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</si>
  <si>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</si>
  <si>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</si>
  <si>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</si>
  <si>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</si>
  <si>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</si>
  <si>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</si>
  <si>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</si>
  <si>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</si>
  <si>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</si>
  <si>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</si>
  <si>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</si>
  <si>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</si>
  <si>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</si>
  <si>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</si>
  <si>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</si>
  <si>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</si>
  <si>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</si>
  <si>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</si>
  <si>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</si>
  <si>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</si>
  <si>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</si>
  <si>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</si>
  <si>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</si>
  <si>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</si>
  <si>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</si>
  <si>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</si>
  <si>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</si>
  <si>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</si>
  <si>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</si>
  <si>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</si>
  <si>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</si>
  <si>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</si>
  <si>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</si>
  <si>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</si>
  <si>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</si>
  <si>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</si>
  <si>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</si>
  <si>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</si>
  <si>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</si>
  <si>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</si>
  <si>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</si>
  <si>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</si>
  <si>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</si>
  <si>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</si>
  <si>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</si>
  <si>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</si>
  <si>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</si>
  <si>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</si>
  <si>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</si>
  <si>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</si>
  <si>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</si>
  <si>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</si>
  <si>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</si>
  <si>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</si>
  <si>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</si>
  <si>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</si>
  <si>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</si>
  <si>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</si>
  <si>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</si>
  <si>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</si>
  <si>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</si>
  <si>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</si>
  <si>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</si>
  <si>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</si>
  <si>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</si>
  <si>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</si>
  <si>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</si>
  <si>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</si>
  <si>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</si>
  <si>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</si>
  <si>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</si>
  <si>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</si>
  <si>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</si>
  <si>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</si>
  <si>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</si>
  <si>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</si>
  <si>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</si>
  <si>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</si>
  <si>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</si>
  <si>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</si>
  <si>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</si>
  <si>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</si>
  <si>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</si>
  <si>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</si>
  <si>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</si>
  <si>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</si>
  <si>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</si>
  <si>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</si>
  <si>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</si>
  <si>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</si>
  <si>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</si>
  <si>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</si>
  <si>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</si>
  <si>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</si>
  <si>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</si>
  <si>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</si>
  <si>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</si>
  <si>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</si>
  <si>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</si>
  <si>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</si>
  <si>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</si>
  <si>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</si>
  <si>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</si>
  <si>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</si>
  <si>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</si>
  <si>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</si>
  <si>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</si>
  <si>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</si>
  <si>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</si>
  <si>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</si>
  <si>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</si>
  <si>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</si>
  <si>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</si>
  <si>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</si>
  <si>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</si>
  <si>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</si>
  <si>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</si>
  <si>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</si>
  <si>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</si>
  <si>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</si>
  <si>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</si>
  <si>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</si>
  <si>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</si>
  <si>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</si>
  <si>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</si>
  <si>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</si>
  <si>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</si>
  <si>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</si>
  <si>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</si>
  <si>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</si>
  <si>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</si>
  <si>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</si>
  <si>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</si>
  <si>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</si>
  <si>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</si>
  <si>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</si>
  <si>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</si>
  <si>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</si>
  <si>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</si>
  <si>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</si>
  <si>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</si>
  <si>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</si>
  <si>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</si>
  <si>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</si>
  <si>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</si>
  <si>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</si>
  <si>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</si>
  <si>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</si>
  <si>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</si>
  <si>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</si>
  <si>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</si>
  <si>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</si>
  <si>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</si>
  <si>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</si>
  <si>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</si>
  <si>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</si>
  <si>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</si>
  <si>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</si>
  <si>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</si>
  <si>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</si>
  <si>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</si>
  <si>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</si>
  <si>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</si>
  <si>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</si>
  <si>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</si>
  <si>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</si>
  <si>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</si>
  <si>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</si>
  <si>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</si>
  <si>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</si>
  <si>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</si>
  <si>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</si>
  <si>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</si>
  <si>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</si>
  <si>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</si>
  <si>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</si>
  <si>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</si>
  <si>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</si>
  <si>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</si>
  <si>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</si>
  <si>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</si>
  <si>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</si>
  <si>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</si>
  <si>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</si>
  <si>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</si>
  <si>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</si>
  <si>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</si>
  <si>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</si>
  <si>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</si>
  <si>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</si>
  <si>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</si>
  <si>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</si>
  <si>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</si>
  <si>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</si>
  <si>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</si>
  <si>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</si>
  <si>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</si>
  <si>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</si>
  <si>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</si>
  <si>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</si>
  <si>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</si>
  <si>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</si>
  <si>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</si>
  <si>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</si>
  <si>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</si>
  <si>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</si>
  <si>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</si>
  <si>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</si>
  <si>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</si>
  <si>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</si>
  <si>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</si>
  <si>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</si>
  <si>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</si>
  <si>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</si>
  <si>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</si>
  <si>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</si>
  <si>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</si>
  <si>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</si>
  <si>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</si>
  <si>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</si>
  <si>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</si>
  <si>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</si>
  <si>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</si>
  <si>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</si>
  <si>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</si>
  <si>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</si>
  <si>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</si>
  <si>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</si>
  <si>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</si>
  <si>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</si>
  <si>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</si>
  <si>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</si>
  <si>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</si>
  <si>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</si>
  <si>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</si>
  <si>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</si>
  <si>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</si>
  <si>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</si>
  <si>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</si>
  <si>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</si>
  <si>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</si>
  <si>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</si>
  <si>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</si>
  <si>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</si>
  <si>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</si>
  <si>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</si>
  <si>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</si>
  <si>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</si>
  <si>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</si>
  <si>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</si>
  <si>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</si>
  <si>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</si>
  <si>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</si>
  <si>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</si>
  <si>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</si>
  <si>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</si>
  <si>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</si>
  <si>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</si>
  <si>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</si>
  <si>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</si>
  <si>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</si>
  <si>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</si>
  <si>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</si>
  <si>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</si>
  <si>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</si>
  <si>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</si>
  <si>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</si>
  <si>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</si>
  <si>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</si>
  <si>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</si>
  <si>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</si>
  <si>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</si>
  <si>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</si>
  <si>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</si>
  <si>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</si>
  <si>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</si>
  <si>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</si>
  <si>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</si>
  <si>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</si>
  <si>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</si>
  <si>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</si>
  <si>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</si>
  <si>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</si>
  <si>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</si>
  <si>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</si>
  <si>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</si>
  <si>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</si>
  <si>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</si>
  <si>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</si>
  <si>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</si>
  <si>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</si>
  <si>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</si>
  <si>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</si>
  <si>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</si>
  <si>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</si>
  <si>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</si>
  <si>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</si>
  <si>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</si>
  <si>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</si>
  <si>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</si>
  <si>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</si>
  <si>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</si>
  <si>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</si>
  <si>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</si>
  <si>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</si>
  <si>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</si>
  <si>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</si>
  <si>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</si>
  <si>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</si>
  <si>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</si>
  <si>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</si>
  <si>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</si>
  <si>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</si>
  <si>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</si>
  <si>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</si>
  <si>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</si>
  <si>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</si>
  <si>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</si>
  <si>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</si>
  <si>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</si>
  <si>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</si>
  <si>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</si>
  <si>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</si>
  <si>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</si>
  <si>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</si>
  <si>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</si>
  <si>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</si>
  <si>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</si>
  <si>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</si>
  <si>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</si>
  <si>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</si>
  <si>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</si>
  <si>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</si>
  <si>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</si>
  <si>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</si>
  <si>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</si>
  <si>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</si>
  <si>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</si>
  <si>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</si>
  <si>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</si>
  <si>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</si>
  <si>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</si>
  <si>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</si>
  <si>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</si>
  <si>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</si>
  <si>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</si>
  <si>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</si>
  <si>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</si>
  <si>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</si>
  <si>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</si>
  <si>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</si>
  <si>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</si>
  <si>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</si>
  <si>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</si>
  <si>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</si>
  <si>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</si>
  <si>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</si>
  <si>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</si>
  <si>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</si>
  <si>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</si>
  <si>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</si>
  <si>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</si>
  <si>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</si>
  <si>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</si>
  <si>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</si>
  <si>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</si>
  <si>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</si>
  <si>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</si>
  <si>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</si>
  <si>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</si>
  <si>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</si>
  <si>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</si>
  <si>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</si>
  <si>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</si>
  <si>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</si>
  <si>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</si>
  <si>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</si>
  <si>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</si>
  <si>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</si>
  <si>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</si>
  <si>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</si>
  <si>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</si>
  <si>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</si>
  <si>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</si>
  <si>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</si>
  <si>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</si>
  <si>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</si>
  <si>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</si>
  <si>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</si>
  <si>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</si>
  <si>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</si>
  <si>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</si>
  <si>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</si>
  <si>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</si>
  <si>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</si>
  <si>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</si>
  <si>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</si>
  <si>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</si>
  <si>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</si>
  <si>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</si>
  <si>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</si>
  <si>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</si>
  <si>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</si>
  <si>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</si>
  <si>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</si>
  <si>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</si>
  <si>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</si>
  <si>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</si>
  <si>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</si>
  <si>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</si>
  <si>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</si>
  <si>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</si>
  <si>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</si>
  <si>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</si>
  <si>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</si>
  <si>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</si>
  <si>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</si>
  <si>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</si>
  <si>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</si>
  <si>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</si>
  <si>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</si>
  <si>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</si>
  <si>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</si>
  <si>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</si>
  <si>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</si>
  <si>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</si>
  <si>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</si>
  <si>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</si>
  <si>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</si>
  <si>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</si>
  <si>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</si>
  <si>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</si>
  <si>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</si>
  <si>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</si>
  <si>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</si>
  <si>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</si>
  <si>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</si>
  <si>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</si>
  <si>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</si>
  <si>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</si>
  <si>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</si>
  <si>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</si>
  <si>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</si>
  <si>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</si>
  <si>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</si>
  <si>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</si>
  <si>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</si>
  <si>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</si>
  <si>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</si>
  <si>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</si>
  <si>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</si>
  <si>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</si>
  <si>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</si>
  <si>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</si>
  <si>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</si>
  <si>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</si>
  <si>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</si>
  <si>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</si>
  <si>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</si>
  <si>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</si>
  <si>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</si>
  <si>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</si>
  <si>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</si>
  <si>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</si>
  <si>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</si>
  <si>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</si>
  <si>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</si>
  <si>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</si>
  <si>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</si>
  <si>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</si>
  <si>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</si>
  <si>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</si>
  <si>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</si>
  <si>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</si>
  <si>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</si>
  <si>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</si>
  <si>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</si>
  <si>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</si>
  <si>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</si>
  <si>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</si>
  <si>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</si>
  <si>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</si>
  <si>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</si>
  <si>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</si>
  <si>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</si>
  <si>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</si>
  <si>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</si>
  <si>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</si>
  <si>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</si>
  <si>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</si>
  <si>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</si>
  <si>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</si>
  <si>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</si>
  <si>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</si>
  <si>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</si>
  <si>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</si>
  <si>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</si>
  <si>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</si>
  <si>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</si>
  <si>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</si>
  <si>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</si>
  <si>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</si>
  <si>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</si>
  <si>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</si>
  <si>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</si>
  <si>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</si>
  <si>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</si>
  <si>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</si>
  <si>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</si>
  <si>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</si>
  <si>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</si>
  <si>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</si>
  <si>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</si>
  <si>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</si>
  <si>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</si>
  <si>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</si>
  <si>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</si>
  <si>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</si>
  <si>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</si>
  <si>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</si>
  <si>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</si>
  <si>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</si>
  <si>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</si>
  <si>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</si>
  <si>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</si>
  <si>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</si>
  <si>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</si>
  <si>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</si>
  <si>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</si>
  <si>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</si>
  <si>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</si>
  <si>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</si>
  <si>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</si>
  <si>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</si>
  <si>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</si>
  <si>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</si>
  <si>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</si>
  <si>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</si>
  <si>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</si>
  <si>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</si>
  <si>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</si>
  <si>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</si>
  <si>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</si>
  <si>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</si>
  <si>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</si>
  <si>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</si>
  <si>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</si>
  <si>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</si>
  <si>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</si>
  <si>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</si>
  <si>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</si>
  <si>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</si>
  <si>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</si>
  <si>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</si>
  <si>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</si>
  <si>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</si>
  <si>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</si>
  <si>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</si>
  <si>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</si>
  <si>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</si>
  <si>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</si>
  <si>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</si>
  <si>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</si>
  <si>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</si>
  <si>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</si>
  <si>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</si>
  <si>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</si>
  <si>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</si>
  <si>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</si>
  <si>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</si>
  <si>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</si>
  <si>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</si>
  <si>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</si>
  <si>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</si>
  <si>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</si>
  <si>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</si>
  <si>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</si>
  <si>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</si>
  <si>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</si>
  <si>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</si>
  <si>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</si>
  <si>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</si>
  <si>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</si>
  <si>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</si>
  <si>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</si>
  <si>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</si>
  <si>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</si>
  <si>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</si>
  <si>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</si>
  <si>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</si>
  <si>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</si>
  <si>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</si>
  <si>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</si>
  <si>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</si>
  <si>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</si>
  <si>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</si>
  <si>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</si>
  <si>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</si>
  <si>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</si>
  <si>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</si>
  <si>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</si>
  <si>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</si>
  <si>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</si>
  <si>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</si>
  <si>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</si>
  <si>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</si>
  <si>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</si>
  <si>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</si>
  <si>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</si>
  <si>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</si>
  <si>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</si>
  <si>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</si>
  <si>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</si>
  <si>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</si>
  <si>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</si>
  <si>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</si>
  <si>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</si>
  <si>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</si>
  <si>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</si>
  <si>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</si>
  <si>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</si>
  <si>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</si>
  <si>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</si>
  <si>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</si>
  <si>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</si>
  <si>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</si>
  <si>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</si>
  <si>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</si>
  <si>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</si>
  <si>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</si>
  <si>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</si>
  <si>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</si>
  <si>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</si>
  <si>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</si>
  <si>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</si>
  <si>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</si>
  <si>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</si>
  <si>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</si>
  <si>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</si>
  <si>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</si>
  <si>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</si>
  <si>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</si>
  <si>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</si>
  <si>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</si>
  <si>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</si>
  <si>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</si>
  <si>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</si>
  <si>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</si>
  <si>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</si>
  <si>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</si>
  <si>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</si>
  <si>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</si>
  <si>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</si>
  <si>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</si>
  <si>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</si>
  <si>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</si>
  <si>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</si>
  <si>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</si>
  <si>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</si>
  <si>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</si>
  <si>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</si>
  <si>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</si>
  <si>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</si>
  <si>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</si>
  <si>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</si>
  <si>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</si>
  <si>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</si>
  <si>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</si>
  <si>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</si>
  <si>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</si>
  <si>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</si>
  <si>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</si>
  <si>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</si>
  <si>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</si>
  <si>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</si>
  <si>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</si>
  <si>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</si>
  <si>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</si>
  <si>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</si>
  <si>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</si>
  <si>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</si>
  <si>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</si>
  <si>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</si>
  <si>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</si>
  <si>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</si>
  <si>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</si>
  <si>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</si>
  <si>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</si>
  <si>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</si>
  <si>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</si>
  <si>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</si>
  <si>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</si>
  <si>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</si>
  <si>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</si>
  <si>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</si>
  <si>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</si>
  <si>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</si>
  <si>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</si>
  <si>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</si>
  <si>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</si>
  <si>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</si>
  <si>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</si>
  <si>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</si>
  <si>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</si>
  <si>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</si>
  <si>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</si>
  <si>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</si>
  <si>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</si>
  <si>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</si>
  <si>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</si>
  <si>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</si>
  <si>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</si>
  <si>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</si>
  <si>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</si>
  <si>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</si>
  <si>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</si>
  <si>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</si>
  <si>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</si>
  <si>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</si>
  <si>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</si>
  <si>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</si>
  <si>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</si>
  <si>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</si>
  <si>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</si>
  <si>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</si>
  <si>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</si>
  <si>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</si>
  <si>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</si>
  <si>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</si>
  <si>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</si>
  <si>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</si>
  <si>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</si>
  <si>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</si>
  <si>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</si>
  <si>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</si>
  <si>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</si>
  <si>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</si>
  <si>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</si>
  <si>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</si>
  <si>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</si>
  <si>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</si>
  <si>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</si>
  <si>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</si>
  <si>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</si>
  <si>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</si>
  <si>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</si>
  <si>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</si>
  <si>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</si>
  <si>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</si>
  <si>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</si>
  <si>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</si>
  <si>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</si>
  <si>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</si>
  <si>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</si>
  <si>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</si>
  <si>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</si>
  <si>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</si>
  <si>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</si>
  <si>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</si>
  <si>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</si>
  <si>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</si>
  <si>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</si>
  <si>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</si>
  <si>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</si>
  <si>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</si>
  <si>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</si>
  <si>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</si>
  <si>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</si>
  <si>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</si>
  <si>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</si>
  <si>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</si>
  <si>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</si>
  <si>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</si>
  <si>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</si>
  <si>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</si>
  <si>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</si>
  <si>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</si>
  <si>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</si>
  <si>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</si>
  <si>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</si>
  <si>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</si>
  <si>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</si>
  <si>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</si>
  <si>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</si>
  <si>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</si>
  <si>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</si>
  <si>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</si>
  <si>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</si>
  <si>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</si>
  <si>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</si>
  <si>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</si>
  <si>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</si>
  <si>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</si>
  <si>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</si>
  <si>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</si>
  <si>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</si>
  <si>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</si>
  <si>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</si>
  <si>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</si>
  <si>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</si>
  <si>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</si>
  <si>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</si>
  <si>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</si>
  <si>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</si>
  <si>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</si>
  <si>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</si>
  <si>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</si>
  <si>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</si>
  <si>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</si>
  <si>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</si>
  <si>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</si>
  <si>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</si>
  <si>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</si>
  <si>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</si>
  <si>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</si>
  <si>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</si>
  <si>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</si>
  <si>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</si>
  <si>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</si>
  <si>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</si>
  <si>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</si>
  <si>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</si>
  <si>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</si>
  <si>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</si>
  <si>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</si>
  <si>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</si>
  <si>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</si>
  <si>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</si>
  <si>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</si>
  <si>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</si>
  <si>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</si>
  <si>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</si>
  <si>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</si>
  <si>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</si>
  <si>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</si>
  <si>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</si>
  <si>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</si>
  <si>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</si>
  <si>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</si>
  <si>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</si>
  <si>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</si>
  <si>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</si>
  <si>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</si>
  <si>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</si>
  <si>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</si>
  <si>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</si>
  <si>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</si>
  <si>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</si>
  <si>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</si>
  <si>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</si>
  <si>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</si>
  <si>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</si>
  <si>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</si>
  <si>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</si>
  <si>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</si>
  <si>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</si>
  <si>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</si>
  <si>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</si>
  <si>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</si>
  <si>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</si>
  <si>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</si>
  <si>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</si>
  <si>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</si>
  <si>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</si>
  <si>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</si>
  <si>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</si>
  <si>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</si>
  <si>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</si>
  <si>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</si>
  <si>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</si>
  <si>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</si>
  <si>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</si>
  <si>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</si>
  <si>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</si>
  <si>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</si>
  <si>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</si>
  <si>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</si>
  <si>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</si>
  <si>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</si>
  <si>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</si>
  <si>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</si>
  <si>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</si>
  <si>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</si>
  <si>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</si>
  <si>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</si>
  <si>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</si>
  <si>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</si>
  <si>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</si>
  <si>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</si>
  <si>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</si>
  <si>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</si>
  <si>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</si>
  <si>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</si>
  <si>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</si>
  <si>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</si>
  <si>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</si>
  <si>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</si>
  <si>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</si>
  <si>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</si>
  <si>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</si>
  <si>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</si>
  <si>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</si>
  <si>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</si>
  <si>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</si>
  <si>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</si>
  <si>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</si>
  <si>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</si>
  <si>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</si>
  <si>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</si>
  <si>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</si>
  <si>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</si>
  <si>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</si>
  <si>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</si>
  <si>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</si>
  <si>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</si>
  <si>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</si>
  <si>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</si>
  <si>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</si>
  <si>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</si>
  <si>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</si>
  <si>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</si>
  <si>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</si>
  <si>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</si>
  <si>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</si>
  <si>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</si>
  <si>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</si>
  <si>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</si>
  <si>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</si>
  <si>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</si>
  <si>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</si>
  <si>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</si>
  <si>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</si>
  <si>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</si>
  <si>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</si>
  <si>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</si>
  <si>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</si>
  <si>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</si>
  <si>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</si>
  <si>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</si>
  <si>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</si>
  <si>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</si>
  <si>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</si>
  <si>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</si>
  <si>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</si>
  <si>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</si>
  <si>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</si>
  <si>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</si>
  <si>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</si>
  <si>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</si>
  <si>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</si>
  <si>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</si>
  <si>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</si>
  <si>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</si>
  <si>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</si>
  <si>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</si>
  <si>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</si>
  <si>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</si>
  <si>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</si>
  <si>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</si>
  <si>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</si>
  <si>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</si>
  <si>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</si>
  <si>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</si>
  <si>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</si>
  <si>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</si>
  <si>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</si>
  <si>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</si>
  <si>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</si>
  <si>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</si>
  <si>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</si>
  <si>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</si>
  <si>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</si>
  <si>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</si>
  <si>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</si>
  <si>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</si>
  <si>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</si>
  <si>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</si>
  <si>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</si>
  <si>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</si>
  <si>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</si>
  <si>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</si>
  <si>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</si>
  <si>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</si>
  <si>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</si>
  <si>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</si>
  <si>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</si>
  <si>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</si>
  <si>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</si>
  <si>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</si>
  <si>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</si>
  <si>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</si>
  <si>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</si>
  <si>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</si>
  <si>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</si>
  <si>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</si>
  <si>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</si>
  <si>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</si>
  <si>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</si>
  <si>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</si>
  <si>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</si>
  <si>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</si>
  <si>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</si>
  <si>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</si>
  <si>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</si>
  <si>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</si>
  <si>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</si>
  <si>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</si>
  <si>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</si>
  <si>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</si>
  <si>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</si>
  <si>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</si>
  <si>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</si>
  <si>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</si>
  <si>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</si>
  <si>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</si>
  <si>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</si>
  <si>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</si>
  <si>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</si>
  <si>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</si>
  <si>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</si>
  <si>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</si>
  <si>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</si>
  <si>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</si>
  <si>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</si>
  <si>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</si>
  <si>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</si>
  <si>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</si>
  <si>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</si>
  <si>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</si>
  <si>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</si>
  <si>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</si>
  <si>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</si>
  <si>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</si>
  <si>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</si>
  <si>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</si>
  <si>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</si>
  <si>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</si>
  <si>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</si>
  <si>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</si>
  <si>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</si>
  <si>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</si>
  <si>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</si>
  <si>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</si>
  <si>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</si>
  <si>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</si>
  <si>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</si>
  <si>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</si>
  <si>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</si>
  <si>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</si>
  <si>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</si>
  <si>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</si>
  <si>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</si>
  <si>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</si>
  <si>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</si>
  <si>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</si>
  <si>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</si>
  <si>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</si>
  <si>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</si>
  <si>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</si>
  <si>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</si>
  <si>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</si>
  <si>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</si>
  <si>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</si>
  <si>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</si>
  <si>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</si>
  <si>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</si>
  <si>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</si>
  <si>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</si>
  <si>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</si>
  <si>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</si>
  <si>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</si>
  <si>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</si>
  <si>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</si>
  <si>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</si>
  <si>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</si>
  <si>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</si>
  <si>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</si>
  <si>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</si>
  <si>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</si>
  <si>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</si>
  <si>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</si>
  <si>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</si>
  <si>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</si>
  <si>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</si>
  <si>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</si>
  <si>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</si>
  <si>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</si>
  <si>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</si>
  <si>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</si>
  <si>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</si>
  <si>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</si>
  <si>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</si>
  <si>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</si>
  <si>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</si>
  <si>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</si>
  <si>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</si>
  <si>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</si>
  <si>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</si>
  <si>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</si>
  <si>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</si>
  <si>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</si>
  <si>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</si>
  <si>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</si>
  <si>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</si>
  <si>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</si>
  <si>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</si>
  <si>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</si>
  <si>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</si>
  <si>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</si>
  <si>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</si>
  <si>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</si>
  <si>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</si>
  <si>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</si>
  <si>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</si>
  <si>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</si>
  <si>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</si>
  <si>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</si>
  <si>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</si>
  <si>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</si>
  <si>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</si>
  <si>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</si>
  <si>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</si>
  <si>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</si>
  <si>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</si>
  <si>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</si>
  <si>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</si>
  <si>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</si>
  <si>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</si>
  <si>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</si>
  <si>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</si>
  <si>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</si>
  <si>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</si>
  <si>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</si>
  <si>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</si>
  <si>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</si>
  <si>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</si>
  <si>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</si>
  <si>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</si>
  <si>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</si>
  <si>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</si>
  <si>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</si>
  <si>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</si>
  <si>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</si>
  <si>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</si>
  <si>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</si>
  <si>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</si>
  <si>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</si>
  <si>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</si>
  <si>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</si>
  <si>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</si>
  <si>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</si>
  <si>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</si>
  <si>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</si>
  <si>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</si>
  <si>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</si>
  <si>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</si>
  <si>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</si>
  <si>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</si>
  <si>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</si>
  <si>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</si>
  <si>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</si>
  <si>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</si>
  <si>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</si>
  <si>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</si>
  <si>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</si>
  <si>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</si>
  <si>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</si>
  <si>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</si>
  <si>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</si>
  <si>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</si>
  <si>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</si>
  <si>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</si>
  <si>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</si>
  <si>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</si>
  <si>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</si>
  <si>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</si>
  <si>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</si>
  <si>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</si>
  <si>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</si>
  <si>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</si>
  <si>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</si>
  <si>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</si>
  <si>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</si>
  <si>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</si>
  <si>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</si>
  <si>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</si>
  <si>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</si>
  <si>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</si>
  <si>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</si>
  <si>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</si>
  <si>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</si>
  <si>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</si>
  <si>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</si>
  <si>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</si>
  <si>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</si>
  <si>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</si>
  <si>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</si>
  <si>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</si>
  <si>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</si>
  <si>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</si>
  <si>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</si>
  <si>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</si>
  <si>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</si>
  <si>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</si>
  <si>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</si>
  <si>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</si>
  <si>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</si>
  <si>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</si>
  <si>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</si>
  <si>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</si>
  <si>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</si>
  <si>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</si>
  <si>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</si>
  <si>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</si>
  <si>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</si>
  <si>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</si>
  <si>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</si>
  <si>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</si>
  <si>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</si>
  <si>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</si>
  <si>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</si>
  <si>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</si>
  <si>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</si>
  <si>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</si>
  <si>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</si>
  <si>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</si>
  <si>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</si>
  <si>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</si>
  <si>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</si>
  <si>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</si>
  <si>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</si>
  <si>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</si>
  <si>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</si>
  <si>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</si>
  <si>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</si>
  <si>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</si>
  <si>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</si>
  <si>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</si>
  <si>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</si>
  <si>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</si>
  <si>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</si>
  <si>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</si>
  <si>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</si>
  <si>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</si>
  <si>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</si>
  <si>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</si>
  <si>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</si>
  <si>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</si>
  <si>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</si>
  <si>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</si>
  <si>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</si>
  <si>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</si>
  <si>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</si>
  <si>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</si>
  <si>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</si>
  <si>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</si>
  <si>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</si>
  <si>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</si>
  <si>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</si>
  <si>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</si>
  <si>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</si>
  <si>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</si>
  <si>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</si>
  <si>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</si>
  <si>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</si>
  <si>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</si>
  <si>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</si>
  <si>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</si>
  <si>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</si>
  <si>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</si>
  <si>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</si>
  <si>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</si>
  <si>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</si>
  <si>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</si>
  <si>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</si>
  <si>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</si>
  <si>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</si>
  <si>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</si>
  <si>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</si>
  <si>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</si>
  <si>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</si>
  <si>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</si>
  <si>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</si>
  <si>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</si>
  <si>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</si>
  <si>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</si>
  <si>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</si>
  <si>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</si>
  <si>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</si>
  <si>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</si>
  <si>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</si>
  <si>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</si>
  <si>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</si>
  <si>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</si>
  <si>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</si>
  <si>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</si>
  <si>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</si>
  <si>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</si>
  <si>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</si>
  <si>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</si>
  <si>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</si>
  <si>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</si>
  <si>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</si>
  <si>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</si>
  <si>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</si>
  <si>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</si>
  <si>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</si>
  <si>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</si>
  <si>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</si>
  <si>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</si>
  <si>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</si>
  <si>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</si>
  <si>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</si>
  <si>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</si>
  <si>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</si>
  <si>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</si>
  <si>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</si>
  <si>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</si>
  <si>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</si>
  <si>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</si>
  <si>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</si>
  <si>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</si>
  <si>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</si>
  <si>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</si>
  <si>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</si>
  <si>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</si>
  <si>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</si>
  <si>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</si>
  <si>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</si>
  <si>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</si>
  <si>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</si>
  <si>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</si>
  <si>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</si>
  <si>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</si>
  <si>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</si>
  <si>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</si>
  <si>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</si>
  <si>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</si>
  <si>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</si>
  <si>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</si>
  <si>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</si>
  <si>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</si>
  <si>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</si>
  <si>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</si>
  <si>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</si>
  <si>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</si>
  <si>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</si>
  <si>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</si>
  <si>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</si>
  <si>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</si>
  <si>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</si>
  <si>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</si>
  <si>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</si>
  <si>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</si>
  <si>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</si>
  <si>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</si>
  <si>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</si>
  <si>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</si>
  <si>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</si>
  <si>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</si>
  <si>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</si>
  <si>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</si>
  <si>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</si>
  <si>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</si>
  <si>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</si>
  <si>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</si>
  <si>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</si>
  <si>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</si>
  <si>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</si>
  <si>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</si>
  <si>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</si>
  <si>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</si>
  <si>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</si>
  <si>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</si>
  <si>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</si>
  <si>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</si>
  <si>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</si>
  <si>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</si>
  <si>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</si>
  <si>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</si>
  <si>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</si>
  <si>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</si>
  <si>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</si>
  <si>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</si>
  <si>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</si>
  <si>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</si>
  <si>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</si>
  <si>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</si>
  <si>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</si>
  <si>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</si>
  <si>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</si>
  <si>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</si>
  <si>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</si>
  <si>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</si>
  <si>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</si>
  <si>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</si>
  <si>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</si>
  <si>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</si>
  <si>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</si>
  <si>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</si>
  <si>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</si>
  <si>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</si>
  <si>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</si>
  <si>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</si>
  <si>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</si>
  <si>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</si>
  <si>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</si>
  <si>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</si>
  <si>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</si>
  <si>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</si>
  <si>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</si>
  <si>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</si>
  <si>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</si>
  <si>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</si>
  <si>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</si>
  <si>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</si>
  <si>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</si>
  <si>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</si>
  <si>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</si>
  <si>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</si>
  <si>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</si>
  <si>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</si>
  <si>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</si>
  <si>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</si>
  <si>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</si>
  <si>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</si>
  <si>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</si>
  <si>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</si>
  <si>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</si>
  <si>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</si>
  <si>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</si>
  <si>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</si>
  <si>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</si>
  <si>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</si>
  <si>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</si>
  <si>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</si>
  <si>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</si>
  <si>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</si>
  <si>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</si>
  <si>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</si>
  <si>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</si>
  <si>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</si>
  <si>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</si>
  <si>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</si>
  <si>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</si>
  <si>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</si>
  <si>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</si>
  <si>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</si>
  <si>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</si>
  <si>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</si>
  <si>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</si>
  <si>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</si>
  <si>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</si>
  <si>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</si>
  <si>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</si>
  <si>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</si>
  <si>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</si>
  <si>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</si>
  <si>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</si>
  <si>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</si>
  <si>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</si>
  <si>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</si>
  <si>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</si>
  <si>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</si>
  <si>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</si>
  <si>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</si>
  <si>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</si>
  <si>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</si>
  <si>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</si>
  <si>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</si>
  <si>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</si>
  <si>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</si>
  <si>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</si>
  <si>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</si>
  <si>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</si>
  <si>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</si>
  <si>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</si>
  <si>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</si>
  <si>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</si>
  <si>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</si>
  <si>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</si>
  <si>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</si>
  <si>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</si>
  <si>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</si>
  <si>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</si>
  <si>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</si>
  <si>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</si>
  <si>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</si>
  <si>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</si>
  <si>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</si>
  <si>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</si>
  <si>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</si>
  <si>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</si>
  <si>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</si>
  <si>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</si>
  <si>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</si>
  <si>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</si>
  <si>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</si>
  <si>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</si>
  <si>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</si>
  <si>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</si>
  <si>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</si>
  <si>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</si>
  <si>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</si>
  <si>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</si>
  <si>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</si>
  <si>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</si>
  <si>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</si>
  <si>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</si>
  <si>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</si>
  <si>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</si>
  <si>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</si>
  <si>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</si>
  <si>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</si>
  <si>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</si>
  <si>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</si>
  <si>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</si>
  <si>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</si>
  <si>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</si>
  <si>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</si>
  <si>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</si>
  <si>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</si>
  <si>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</si>
  <si>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</si>
  <si>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</si>
  <si>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</si>
  <si>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</si>
  <si>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</si>
  <si>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</si>
  <si>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</si>
  <si>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</si>
  <si>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</si>
  <si>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</si>
  <si>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</si>
  <si>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</si>
  <si>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</si>
  <si>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</si>
  <si>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</si>
  <si>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</si>
  <si>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</si>
  <si>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</si>
  <si>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</si>
  <si>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</si>
  <si>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</si>
  <si>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</si>
  <si>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</si>
  <si>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</si>
  <si>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</si>
  <si>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</si>
  <si>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</si>
  <si>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</si>
  <si>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</si>
  <si>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</si>
  <si>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</si>
  <si>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</si>
  <si>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</si>
  <si>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</si>
  <si>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</si>
  <si>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</si>
  <si>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</si>
  <si>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</si>
  <si>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</si>
  <si>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</si>
  <si>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</si>
  <si>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</si>
  <si>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</si>
  <si>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</si>
  <si>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</si>
  <si>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</si>
  <si>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</si>
  <si>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</si>
  <si>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</si>
  <si>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</si>
  <si>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</si>
  <si>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</si>
  <si>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</si>
  <si>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</si>
  <si>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</si>
  <si>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</si>
  <si>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</si>
  <si>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</si>
  <si>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</si>
  <si>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</si>
  <si>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</si>
  <si>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</si>
  <si>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</si>
  <si>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</si>
  <si>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</si>
  <si>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</si>
  <si>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</si>
  <si>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</si>
  <si>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</si>
  <si>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</si>
  <si>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</si>
  <si>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</si>
  <si>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</si>
  <si>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</si>
  <si>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</si>
  <si>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</si>
  <si>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</si>
  <si>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</si>
  <si>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</si>
  <si>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</si>
  <si>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</si>
  <si>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</si>
  <si>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</si>
  <si>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</si>
  <si>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</si>
  <si>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</si>
  <si>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</si>
  <si>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</si>
  <si>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</si>
  <si>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</si>
  <si>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</si>
  <si>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</si>
  <si>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</si>
  <si>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</si>
  <si>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</si>
  <si>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</si>
  <si>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</si>
  <si>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</si>
  <si>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</si>
  <si>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</si>
  <si>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</si>
  <si>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</si>
  <si>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</si>
  <si>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</si>
  <si>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</si>
  <si>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</si>
  <si>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</si>
  <si>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</si>
  <si>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</si>
  <si>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</si>
  <si>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</si>
  <si>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</si>
  <si>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</si>
  <si>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</si>
  <si>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</si>
  <si>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</si>
  <si>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</si>
  <si>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</si>
  <si>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</si>
  <si>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</si>
  <si>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</si>
  <si>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</si>
  <si>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</si>
  <si>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</si>
  <si>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</si>
  <si>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</si>
  <si>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</si>
  <si>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</si>
  <si>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</si>
  <si>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</si>
  <si>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</si>
  <si>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</si>
  <si>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</si>
  <si>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</si>
  <si>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</si>
  <si>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</si>
  <si>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</si>
  <si>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</si>
  <si>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</si>
  <si>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</si>
  <si>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</si>
  <si>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</si>
  <si>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</si>
  <si>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</si>
  <si>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</si>
  <si>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</si>
  <si>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</si>
  <si>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</si>
  <si>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</si>
  <si>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</si>
  <si>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</si>
  <si>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</si>
  <si>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</si>
  <si>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</si>
  <si>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</si>
  <si>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</si>
  <si>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</si>
  <si>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</si>
  <si>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</si>
  <si>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</si>
  <si>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</si>
  <si>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</si>
  <si>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</si>
  <si>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</si>
  <si>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</si>
  <si>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</si>
  <si>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</si>
  <si>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</si>
  <si>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</si>
  <si>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</si>
  <si>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</si>
  <si>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</si>
  <si>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</si>
  <si>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</si>
  <si>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</si>
  <si>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</si>
  <si>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</si>
  <si>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</si>
  <si>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</si>
  <si>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</si>
  <si>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</si>
  <si>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</si>
  <si>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</si>
  <si>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</si>
  <si>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</si>
  <si>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</si>
  <si>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</si>
  <si>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</si>
  <si>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</si>
  <si>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</si>
  <si>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</si>
  <si>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</si>
  <si>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</si>
  <si>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</si>
  <si>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</si>
  <si>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</si>
  <si>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</si>
  <si>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</si>
  <si>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</si>
  <si>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</si>
  <si>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</si>
  <si>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</si>
  <si>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</si>
  <si>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</si>
  <si>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</si>
  <si>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</si>
  <si>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</si>
  <si>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</si>
  <si>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</si>
  <si>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</si>
  <si>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</si>
  <si>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</si>
  <si>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</si>
  <si>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</si>
  <si>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</si>
  <si>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</si>
  <si>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</si>
  <si>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</si>
  <si>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</si>
  <si>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</si>
  <si>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</si>
  <si>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</si>
  <si>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</si>
  <si>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</si>
  <si>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</si>
  <si>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</si>
  <si>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</si>
  <si>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</si>
  <si>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</si>
  <si>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</si>
  <si>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</si>
  <si>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</si>
  <si>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</si>
  <si>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</si>
  <si>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</si>
  <si>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</si>
  <si>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</si>
  <si>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</si>
  <si>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</si>
  <si>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</si>
  <si>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</si>
  <si>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</si>
  <si>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</si>
  <si>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</si>
  <si>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</si>
  <si>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</si>
  <si>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</si>
  <si>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</si>
  <si>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</si>
  <si>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</si>
  <si>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</si>
  <si>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</si>
  <si>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</si>
  <si>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</si>
  <si>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</si>
  <si>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</si>
  <si>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</si>
  <si>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</si>
  <si>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PCM-20251123-00001891</t>
  </si>
  <si>
    <t>5G only down  // rectifier load issue, under arrange ment  80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</si>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</sst>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1" totalsRowShown="0" headerRowDxfId="47" dataDxfId="46" headerRowBorderDxfId="44" tableBorderDxfId="45" totalsRowBorderDxfId="43">
  <autoFilter ref="A1:L4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30" dataDxfId="29" headerRowBorderDxfId="27" tableBorderDxfId="28">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322.11611145833012</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45985.064537384256</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45985.064537384256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45985.064537384256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45985.064537384256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45985.064537384256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45985.064537384256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45985.064537384256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45985.064537384256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45985.064537384256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45985.064537384256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45985.064537384256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45985.064537384256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45985.064537384256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45985.064537384256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45985.064537384256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45985.064537384256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45985.064537384256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45985.064537384256</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45985.064537384256</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45985.064537384256</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45985.064537384256</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45985.064537384256</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45985.064537384256</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45985.064537384256</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45985.064537384256</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45985.064537384256</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DC3F2F5E-8291-4DB0-94BB-5DBFCE8CDC5C}"/>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160.06469942129479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0.67711840277479496</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45985.064537384256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45985.064537384256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45985.064537384256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45985.064537384256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45985.064537384256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45985.064537384256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45985.064537384256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45985.064537384256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45985.064537384256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45985.064537384256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45985.064537384256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45985.064537384256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45985.064537384256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45985.064537384256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45985.064537384256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45985.064537384256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45985.064537384256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45985.064537384256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45985.064537384256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45985.064537384256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45985.064537384256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45985.064537384256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45985.064537384256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45985.064537384256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45985.064537384256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45985.064537384256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45985.064537384256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45985.064537384256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45985.064537384256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45985.064537384256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45985.064537384256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45985.064537384256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45985.064537384256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45985.064537384256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45985.064537384256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45985.064537384256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45985.064537384256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45985.064537384256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45985.064537384256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45985.064537384256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45985.064537384256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45985.064537384256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45985.064537384256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45985.064537384256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45985.064537384256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45985.064537384256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45985.064537384256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45985.064537384256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45985.064537384256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45985.064537384256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45985.064537384256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45985.064537384256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45985.064537384256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45985.064537384256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45985.064537384256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45985.064537384256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45985.064537384256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45985.064537384256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45985.064537384256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45985.064537384256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45985.064537384256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45985.064537384256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45985.064537384256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45985.064537384256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45985.064537384256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45985.064537384256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45985.064537384256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45985.064537384256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45985.064537384256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45985.064537384256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45985.064537384256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45985.064537384256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45985.064537384256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45985.064537384256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45985.064537384256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45985.064537384256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45985.064537384256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45985.064537384256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45985.064537384256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45985.064537384256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45985.064537384256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45985.064537384256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45985.064537384256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45985.064537384256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45985.064537384256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45985.064537384256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45985.064537384256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45985.064537384256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45985.064537384256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45985.064537384256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45985.064537384256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45985.064537384256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45985.064537384256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45985.064537384256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45985.064537384256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45985.064537384256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45985.064537384256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45985.064537384256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45985.064537384256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45985.064537384256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45985.064537384256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45985.064537384256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45985.064537384256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45985.064537384256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45985.064537384256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45985.064537384256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45985.064537384256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45985.064537384256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45985.064537384256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45985.064537384256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45985.064537384256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45985.064537384256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45985.064537384256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45985.064537384256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45985.064537384256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45985.064537384256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45985.064537384256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45985.064537384256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45985.064537384256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45985.064537384256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45985.064537384256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45985.064537384256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45985.064537384256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45985.064537384256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45985.064537384256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45985.064537384256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45985.064537384256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45985.064537384256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45985.064537384256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45985.064537384256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45985.064537384256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45985.064537384256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45985.064537384256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45985.064537384256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45985.064537384256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45985.064537384256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45985.064537384256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45985.064537384256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45985.064537384256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45985.064537384256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45985.064537384256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45985.064537384256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45985.064537384256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45985.064537384256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45985.064537384256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45985.064537384256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45985.064537384256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45985.064537384256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45985.064537384256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45985.064537384256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45985.064537384256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45985.064537384256</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45985.064537384256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45985.064537384256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45985.064537384256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45985.064537384256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45985.064537384256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45985.064537384256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45985.064537384256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45985.064537384256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45985.064537384256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45985.064537384256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45985.064537384256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45985.064537384256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45985.064537384256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45985.064537384256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45985.064537384256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45985.064537384256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45985.064537384256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45985.064537384256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45985.064537384256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45985.064537384256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45985.064537384256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45985.064537384256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45985.064537384256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45985.064537384256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45985.064537384256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45985.064537384256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45985.064537384256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45985.064537384256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45985.064537384256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45985.064537384256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45985.064537384256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45985.064537384256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45985.064537384256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45985.064537384256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45985.064537384256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45985.064537384256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45985.064537384256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45985.064537384256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45985.064537384256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45985.064537384256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45985.064537384256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45985.064537384256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45985.064537384256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45985.064537384256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45985.064537384256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45985.064537384256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45985.064537384256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45985.064537384256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45985.064537384256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45985.064537384256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45985.064537384256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45985.064537384256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45985.064537384256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45985.064537384256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45985.064537384256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45985.064537384256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45985.064537384256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45985.064537384256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45985.064537384256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45985.064537384256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45985.064537384256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45985.064537384256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45985.064537384256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45985.064537384256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45985.064537384256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45985.064537384256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45985.064537384256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45985.064537384256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45985.064537384256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45985.064537384256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45985.064537384256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45985.064537384256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45985.064537384256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45985.064537384256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45985.064537384256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45985.064537384256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45985.064537384256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45985.064537384256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45985.064537384256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45985.064537384256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45985.064537384256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45985.064537384256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45985.064537384256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45985.064537384256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45985.064537384256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45985.064537384256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45985.064537384256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45985.064537384256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45985.064537384256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45985.064537384256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45985.064537384256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45985.064537384256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45985.064537384256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45985.064537384256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45985.064537384256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45985.064537384256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45985.064537384256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45985.064537384256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45985.064537384256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45985.064537384256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45985.064537384256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45985.064537384256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45985.064537384256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45985.064537384256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45985.064537384256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45985.064537384256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45985.064537384256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45985.064537384256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45985.064537384256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45985.064537384256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45985.064537384256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45985.064537384256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45985.064537384256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45985.064537384256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45985.064537384256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45985.064537384256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45985.064537384256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45985.064537384256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45985.064537384256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45985.064537384256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45985.064537384256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45985.064537384256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45985.064537384256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45985.064537384256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45985.064537384256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45985.064537384256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45985.064537384256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45985.064537384256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45985.064537384256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45985.064537384256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45985.064537384256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45985.064537384256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45985.064537384256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45985.064537384256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45985.064537384256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45985.064537384256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45985.064537384256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45985.064537384256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45985.064537384256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45985.064537384256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45985.064537384256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45985.064537384256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45985.064537384256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45985.064537384256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45985.064537384256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45985.064537384256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45985.064537384256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45985.064537384256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45985.064537384256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45985.064537384256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45985.064537384256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45985.064537384256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45985.064537384256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45985.064537384256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45985.064537384256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45985.064537384256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45985.064537384256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45985.064537384256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45985.064537384256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45985.064537384256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45985.064537384256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45985.064537384256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45985.064537384256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45985.064537384256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45985.064537384256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45985.064537384256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45985.064537384256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45985.064537384256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45985.064537384256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45985.064537384256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45985.064537384256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45985.064537384256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45985.064537384256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45985.064537384256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45985.064537384256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45985.064537384256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45985.064537384256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45985.064537384256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45985.064537384256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45985.064537384256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45985.064537384256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45985.064537384256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45985.064537384256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45985.064537384256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45985.064537384256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45985.064537384256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45985.064537384256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45985.064537384256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45985.064537384256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45985.064537384256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45985.064537384256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45985.064537384256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45985.064537384256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45985.064537384256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45985.064537384256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45985.064537384256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45985.064537384256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45985.064537384256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45985.064537384256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45985.064537384256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45985.064537384256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45985.064537384256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45985.064537384256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45985.064537384256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45985.064537384256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45985.064537384256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45985.064537384256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45985.064537384256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45985.064537384256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45985.064537384256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45985.064537384256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45985.064537384256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45985.064537384256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45985.064537384256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45985.064537384256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45985.064537384256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45985.064537384256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45985.064537384256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45985.064537384256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45985.064537384256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45985.064537384256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45985.064537384256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45985.064537384256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45985.064537384256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45985.064537384256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45985.064537384256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45985.064537384256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45985.064537384256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45985.064537384256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45985.064537384256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45985.064537384256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45985.064537384256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45985.064537384256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45985.064537384256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45985.064537384256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45985.064537384256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45985.064537384256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45985.064537384256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45985.064537384256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45985.064537384256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45985.064537384256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45985.064537384256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45985.064537384256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45985.064537384256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45985.064537384256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45985.064537384256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45985.064537384256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45985.064537384256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45985.064537384256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45985.064537384256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45985.064537384256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45985.064537384256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45985.064537384256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45985.064537384256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45985.064537384256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45985.064537384256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45985.064537384256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45985.064537384256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45985.064537384256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45985.064537384256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45985.064537384256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45985.064537384256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45985.064537384256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45985.064537384256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45985.064537384256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45985.064537384256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45985.064537384256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45985.064537384256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45985.064537384256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45985.064537384256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45985.064537384256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45985.064537384256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45985.064537384256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45985.064537384256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45985.064537384256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45985.064537384256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45985.064537384256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45985.064537384256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45985.064537384256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45985.064537384256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45985.064537384256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45985.064537615741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45985.064537615741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45985.064537615741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45985.064537615741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45985.064537615741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45985.064537615741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45985.064537615741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45985.064537615741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45985.064537615741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45985.064537615741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45985.064537615741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45985.064537615741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45985.064537615741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45985.064537615741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45985.064537615741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45985.064537615741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45985.064537615741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45985.064537615741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45985.064537615741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45985.064537615741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45985.064537615741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45985.064537615741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45985.064537615741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45985.064537615741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45985.064537615741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45985.064537615741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45985.064537615741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45985.064537615741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45985.064537615741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45985.064537615741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45985.064537615741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45985.064537615741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45985.064537615741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45985.064537615741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45985.064537615741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45985.064537615741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45985.064537615741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45985.064537615741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45985.064537615741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45985.064537615741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45985.064537615741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45985.064537615741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45985.064537615741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45985.064537615741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45985.064537615741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45985.064537615741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45985.064537615741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45985.064537615741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45985.064537615741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45985.064537615741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45985.064537615741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45985.064537615741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45985.064537615741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45985.064537615741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45985.064537615741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45985.064537615741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45985.064537615741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45985.064537615741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45985.064537615741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45985.064537615741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45985.064537615741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45985.064537615741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45985.064537615741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45985.064537615741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45985.064537615741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45985.064537615741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45985.064537615741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45985.064537615741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45985.064537615741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45985.064537615741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45985.064537615741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45985.064537615741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45985.064537615741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45985.064537615741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45985.064537615741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45985.064537615741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45985.064537615741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45985.064537615741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45985.064537615741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45985.064537615741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45985.064537615741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45985.064537615741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45985.064537615741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45985.064537615741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45985.064537615741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45985.064537615741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45985.064537615741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45985.064537615741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45985.064537615741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45985.064537615741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45985.064537615741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45985.064537615741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45985.064537615741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45985.064537615741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45985.064537615741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45985.064537615741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45985.064537615741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45985.064537615741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45985.064537615741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45985.064537615741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45985.064537615741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45985.064537615741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45985.064537615741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45985.064537615741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45985.064537615741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45985.064537615741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45985.064537615741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45985.064537615741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45985.064537615741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45985.064537615741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45985.064537615741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45985.064537615741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45985.064537615741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45985.064537615741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45985.064537615741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45985.064537615741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45985.064537615741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45985.064537615741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45985.064537615741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45985.064537615741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45985.064537615741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45985.064537615741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45985.064537615741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45985.064537615741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45985.064537615741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45985.064537615741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45985.064537615741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45985.064537615741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45985.064537615741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45985.064537615741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45985.064537615741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45985.064537615741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45985.064537615741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45985.064537615741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45985.064537615741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45985.064537615741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45985.064537615741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45985.064537615741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45985.064537615741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45985.064537615741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45985.064537615741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45985.064537615741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45985.064537615741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45985.064537615741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45985.064537615741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45985.064537615741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45985.064537615741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45985.064537615741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45985.064537615741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45985.064537615741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45985.064537615741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45985.064537615741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45985.064537615741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45985.064537615741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45985.064537615741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45985.064537615741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45985.064537615741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45985.064537615741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45985.064537615741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45985.064537615741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45985.064537615741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45985.064537615741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45985.064537615741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45985.064537615741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45985.064537615741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45985.064537615741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45985.064537615741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45985.064537615741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45985.064537615741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45985.064537615741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45985.064537615741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45985.064537615741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45985.064537615741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45985.064537615741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45985.064537615741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45985.064537615741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45985.064537615741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45985.064537615741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45985.064537615741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45985.064537615741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45985.064537615741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45985.064537615741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45985.064537615741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45985.064537615741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45985.064537615741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45985.064537615741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45985.064537615741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45985.064537615741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45985.064537615741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45985.064537615741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45985.064537615741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45985.064537615741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45985.064537615741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45985.064537615741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45985.064537615741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45985.064537615741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45985.064537615741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45985.064537615741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45985.064537615741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45985.064537615741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45985.064537615741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45985.064537615741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45985.064537615741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45985.064537615741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45985.064537615741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45985.064537615741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45985.064537615741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45985.064537615741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45985.064537615741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45985.064537615741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45985.064537615741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45985.064537615741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45985.064537615741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45985.064537615741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45985.064537615741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45985.064537615741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45985.064537615741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45985.064537615741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45985.064537615741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45985.064537615741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45985.064537615741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45985.064537615741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45985.064537615741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45985.064537615741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45985.064537615741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45985.064537615741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45985.064537615741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45985.064537615741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45985.064537615741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45985.064537615741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45985.064537615741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45985.064537615741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45985.064537615741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45985.064537615741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45985.064537615741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45985.064537615741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45985.064537615741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45985.064537615741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45985.064537615741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45985.064537615741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45985.064537615741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45985.064537615741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45985.064537615741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45985.064537615741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45985.064537615741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45985.064537615741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45985.064537615741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45985.064537615741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45985.064537615741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45985.064537615741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45985.064537615741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45985.064537615741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45985.064537615741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45985.064537615741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45985.064537615741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45985.064537615741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45985.064537615741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45985.064537615741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45985.064537615741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45985.064537615741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45985.064537615741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45985.064537615741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45985.064537615741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45985.064537615741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45985.064537615741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45985.064537615741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45985.064537615741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45985.064537615741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45985.064537615741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45985.064537615741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45985.064537615741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45985.064537615741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45985.064537615741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45985.064537615741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45985.064537615741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45985.064537615741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45985.064537615741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45985.064537615741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45985.064537615741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45985.064537615741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45985.064537615741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45985.064537615741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45985.064537615741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45985.064537615741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45985.064537615741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45985.064537615741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45985.064537615741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45985.064537615741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45985.064537615741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45985.064537615741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45985.064537615741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45985.064537615741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45985.064537615741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45985.064537615741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45985.064537615741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45985.064537615741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45985.064537615741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45985.064537615741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45985.064537615741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45985.064537615741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45985.064537615741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45985.064537615741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45985.064537615741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45985.064537615741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45985.064537615741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45985.064537615741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45985.064537615741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45985.064537615741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45985.064537615741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45985.064537615741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45985.064537615741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45985.064537615741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45985.064537615741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45985.064537615741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45985.064537615741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45985.064537615741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45985.064537615741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45985.064537615741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45985.064537615741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45985.064537615741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45985.064537615741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45985.064537615741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45985.064537615741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45985.064537615741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45985.064537615741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45985.064537615741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45985.064537615741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45985.064537615741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45985.064537615741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45985.064537615741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45985.064537615741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45985.064537615741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45985.064537615741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45985.064537615741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45985.064537615741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45985.064537615741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45985.064537615741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45985.064537615741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45985.064537615741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45985.064537615741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45985.064537615741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45985.064537615741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45985.064537615741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45985.064537615741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45985.064537615741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45985.064537615741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45985.064537615741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45985.064537615741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45985.064537615741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45985.064537615741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45985.064537615741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45985.064537615741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45985.064537615741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45985.064537615741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45985.064537615741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45985.064537615741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45985.064537615741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45985.064537615741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45985.064537615741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45985.064537615741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45985.064537615741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45985.064537615741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45985.064537615741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45985.064537615741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45985.064537615741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45985.064537615741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45985.064537615741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45985.064537615741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45985.064537615741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45985.064537615741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45985.064537615741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45985.064537615741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45985.064537615741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45985.064537615741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45985.064537615741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45985.064537615741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45985.064537615741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45985.064537615741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45985.064537615741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45985.064537615741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45985.064537615741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45985.064537615741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45985.064537615741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45985.064537615741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45985.064537615741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45985.064537615741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45985.064537615741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45985.064537615741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45985.064537615741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45985.064537615741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45985.064537615741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45985.064537615741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45985.064537615741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45985.064537615741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45985.064537615741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45985.064537615741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45985.064537615741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45985.064537615741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45985.064537615741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45985.064537615741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45985.064537615741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45985.064537615741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45985.064537615741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45985.064537615741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45985.064537615741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45985.064537615741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45985.064537615741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45985.064537615741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45985.064537615741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45985.064537615741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45985.064537615741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45985.064537615741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45985.064537615741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45985.064537615741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45985.064537615741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45985.064537615741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45985.064537615741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45985.064537615741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45985.064537615741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45985.064537615741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45985.064537615741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45985.064537615741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45985.064537615741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45985.064537615741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45985.064537615741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45985.064537615741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45985.064537615741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45985.064537615741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45985.064537615741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45985.064537615741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45985.064537615741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45985.064537615741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45985.064537615741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45985.064537615741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45985.064537615741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45985.064537615741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45985.064537615741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45985.064537615741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45985.064537615741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45985.064537615741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45985.064537615741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45985.064537615741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45985.064537615741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45985.064537615741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45985.064537615741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45985.064537615741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45985.064537615741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45985.064537615741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45985.064537615741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45985.064537615741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45985.064537615741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45985.064537615741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45985.064537615741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45985.064537615741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45985.064537615741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45985.064537615741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45985.064537615741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45985.064537615741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45985.064537615741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45985.064537615741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45985.064537615741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45985.064537615741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45985.064537615741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45985.064537615741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45985.064537615741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45985.064537615741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45985.064537615741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45985.064537615741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45985.064537615741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45985.064537615741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45985.064537615741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45985.064537615741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45985.064537615741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45985.064537615741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45985.064537615741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45985.064537615741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45985.064537615741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45985.064537615741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45985.064537615741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45985.064537615741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45985.064537615741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45985.064537615741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45985.064537615741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45985.064537615741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45985.064537615741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45985.064537615741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45985.064537615741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45985.064537615741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45985.064537615741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45985.064537615741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45985.064537615741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45985.064537615741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45985.064537615741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45985.064537615741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45985.064537615741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45985.064537615741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45985.064537615741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45985.064537615741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45985.064537615741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45985.064537615741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45985.064537615741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45985.064537615741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45985.064537615741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45985.064537615741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45985.064537615741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45985.064537615741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45985.064537615741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45985.064537615741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45985.064537615741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45985.064537615741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45985.064537615741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45985.064537615741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45985.064537615741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45985.064537615741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45985.064537615741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45985.064537615741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45985.064537615741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45985.064537615741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45985.064537615741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45985.064537615741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45985.064537615741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45985.064537615741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45985.064537615741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45985.064537615741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45985.064537615741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45985.064537615741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45985.064537615741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45985.064537615741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45985.064537615741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45985.064537615741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45985.064537615741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45985.064537615741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45985.064537615741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45985.064537615741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45985.064537615741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45985.064537615741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45985.064537615741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45985.064537615741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45985.064537615741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45985.064537615741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45985.064537615741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45985.064537615741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45985.064537615741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45985.064537615741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45985.064537615741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45985.064537615741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45985.064537615741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45985.064537615741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45985.064537615741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45985.064537615741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45985.064537615741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45985.064537615741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45985.064537615741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45985.064537615741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45985.064537615741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45985.064537615741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45985.064537615741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45985.064537615741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45985.064537615741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45985.064537615741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45985.064537615741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45985.064537615741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45985.064537615741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45985.064537615741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45985.064537615741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45985.064537615741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45985.064537615741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45985.064537615741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45985.064537615741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45985.064537615741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45985.064537615741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45985.064537615741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45985.064537615741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45985.064537615741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45985.064537615741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45985.064537615741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45985.064537615741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45985.064537615741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45985.064537615741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45985.064537615741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45985.064537615741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45985.064537615741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45985.064537615741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45985.064537615741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45985.064537615741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45985.064537615741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45985.064537615741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45985.064537615741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45985.064537615741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45985.064537615741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45985.064537615741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45985.064537615741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45985.064537615741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45985.064537615741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45985.064537615741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45985.064537615741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45985.064537615741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45985.064537615741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45985.064537615741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45985.064537615741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45985.064537615741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45985.064537615741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45985.064537615741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45985.064537615741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45985.064537615741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45985.064537615741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45985.064537615741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45985.064537615741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45985.064537615741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45985.064537615741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45985.064537615741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45985.064537615741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45985.064537615741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45985.064537615741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45985.064537615741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45985.064537615741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45985.064537615741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45985.064537615741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45985.064537615741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45985.064537615741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45985.064537615741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45985.064537615741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45985.064537615741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45985.064537615741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45985.064537615741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45985.064537615741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45985.064537615741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45985.064537615741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45985.064537615741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45985.064537615741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45985.064537615741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45985.064537615741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45985.064537615741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45985.064537615741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45985.064537615741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45985.064537615741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45985.064537615741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45985.064537615741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45985.064537615741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45985.064537615741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45985.064537615741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45985.064537615741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45985.064537615741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45985.064537615741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45985.064537615741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45985.064537615741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45985.064537615741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45985.064537615741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45985.064537615741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45985.064537615741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45985.064537615741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45985.064537615741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45985.064537615741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45985.064537615741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45985.064537615741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45985.064537615741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45985.064537615741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45985.064537615741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45985.064537615741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45985.064537615741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45985.064537615741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45985.064537615741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45985.064537615741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45985.064537615741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45985.064537615741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45985.064537615741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45985.064537615741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45985.064537615741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45985.064537615741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45985.064537615741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45985.064537615741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45985.064537615741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45985.064537615741</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1"/>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281.58381979166006</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0.57142395833216142</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35248</v>
      </c>
      <c r="E4" s="94" t="s">
        <v>39021</v>
      </c>
      <c r="F4" s="151">
        <v>45984.864108796297</v>
      </c>
      <c r="G4" s="96">
        <f t="shared" ref="G4:G35" ca="1" si="0">IFERROR(NOW()-F4,"")</f>
        <v>0.20042858795932261</v>
      </c>
      <c r="H4" s="95">
        <v>45984.850891203707</v>
      </c>
      <c r="I4" s="113" t="str">
        <f>IFERROR(VLOOKUP(D4,DB!A:F,6,0),"")</f>
        <v>SCECO</v>
      </c>
      <c r="J4" s="113" t="str">
        <f>IFERROR(VLOOKUP(D4,DB!A:G,7,0),"")</f>
        <v>Weak</v>
      </c>
      <c r="K4" s="97" t="s">
        <v>39112</v>
      </c>
      <c r="L4" s="91" t="str">
        <f>IFERROR(VLOOKUP(D4,DB!A:I,9,0),"")</f>
        <v>Latis</v>
      </c>
    </row>
    <row r="5" spans="1:16" ht="15" customHeight="1">
      <c r="A5" s="113" t="s">
        <v>39113</v>
      </c>
      <c r="B5" s="113" t="str">
        <f>IFERROR(VLOOKUP(D5,DB!A:K,11,0),"")</f>
        <v>R4</v>
      </c>
      <c r="C5" s="93">
        <v>2</v>
      </c>
      <c r="D5" s="91" t="s">
        <v>35229</v>
      </c>
      <c r="E5" s="94" t="s">
        <v>39021</v>
      </c>
      <c r="F5" s="95"/>
      <c r="G5" s="96">
        <f t="shared" ca="1" si="0"/>
        <v>45985.064537384256</v>
      </c>
      <c r="H5" s="95">
        <v>45984.984872685185</v>
      </c>
      <c r="I5" s="113" t="str">
        <f>IFERROR(VLOOKUP(D5,DB!A:F,6,0),"")</f>
        <v>Generator-SG</v>
      </c>
      <c r="J5" s="113" t="str">
        <f>IFERROR(VLOOKUP(D5,DB!A:G,7,0),"")</f>
        <v>Dead</v>
      </c>
      <c r="K5" s="97" t="s">
        <v>39114</v>
      </c>
      <c r="L5" s="91" t="str">
        <f>IFERROR(VLOOKUP(D5,DB!A:I,9,0),"")</f>
        <v>Latis</v>
      </c>
    </row>
    <row r="6" spans="1:16" ht="15" customHeight="1">
      <c r="A6" s="113"/>
      <c r="B6" s="113" t="str">
        <f>IFERROR(VLOOKUP(D6,DB!A:K,11,0),"")</f>
        <v/>
      </c>
      <c r="C6" s="93"/>
      <c r="D6" s="91"/>
      <c r="E6" s="94"/>
      <c r="F6" s="95"/>
      <c r="G6" s="96">
        <f t="shared" ca="1" si="0"/>
        <v>45985.064537384256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45985.064537384256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45985.064537384256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45985.064537384256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45985.064537384256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45985.064537384256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45985.064537384256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45985.064537384256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45985.064537384256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45985.064537384256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45985.064537384256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45985.064537384256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45985.064537384256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45985.064537384256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45985.064537384256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45985.064537384256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45985.064537384256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45985.064537384256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45985.064537384256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45985.064537384256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45985.064537384256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45985.064537384256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45985.064537384256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45985.064537384256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45985.064537384256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45985.064537384256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45985.064537384256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45985.064537384256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45985.064537384256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45985.064537384256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45985.064537384256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45985.064537384256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45985.064537384256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45985.064537384256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45985.064537384256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45985.064537384256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45985.064537384256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45985.064537384256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45985.064537384256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45985.064537384256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45985.064537384256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45985.064537384256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45985.064537384256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45985.064537384256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45985.064537384256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45985.064537384256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45985.064537384256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45985.064537384256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45985.064537384256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45985.064537384256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45985.064537384256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45985.064537384256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45985.064537384256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45985.064537384256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45985.064537384256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45985.064537384256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45985.064537384256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45985.064537384256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45985.064537384256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45985.064537384256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45985.064537384256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45985.064537384256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45985.064537384256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45985.064537384256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45985.064537384256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45985.064537384256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45985.064537384256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45985.064537384256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45985.064537384256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45985.064537384256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45985.064537384256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45985.064537384256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45985.064537384256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45985.064537384256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45985.064537384256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45985.064537384256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45985.064537384256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45985.064537384256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45985.064537384256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45985.064537384256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45985.064537384256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45985.064537384256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45985.064537384256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45985.064537384256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45985.064537384256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45985.064537384256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45985.064537384256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45985.064537384256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45985.064537384256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45985.064537384256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45985.064537384256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45985.064537384256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45985.064537384256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45985.064537384256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45985.064537384256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45985.064537384256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45985.064537384256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45985.064537384256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45985.064537384256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45985.064537384256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45985.064537384256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45985.064537384256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45985.064537384256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45985.064537384256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45985.064537384256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45985.064537384256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45985.064537384256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45985.064537384256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45985.064537384256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45985.064537384256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45985.064537384256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45985.064537384256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45985.064537384256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45985.064537384256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45985.064537384256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45985.064537384256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45985.064537384256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45985.064537384256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45985.064537384256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45985.064537384256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45985.064537384256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45985.064537384256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45985.064537384256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45985.064537384256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45985.064537384256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45985.064537384256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45985.064537384256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45985.064537384256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45985.064537384256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45985.064537384256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45985.064537384256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45985.064537384256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45985.064537384256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45985.064537384256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45985.064537384256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45985.064537384256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45985.064537384256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45985.064537384256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45985.064537384256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45985.064537384256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45985.064537384256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45985.064537384256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45985.064537384256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45985.064537384256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45985.064537384256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45985.064537384256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45985.064537384256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45985.064537384256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45985.064537384256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45985.064537384256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45985.064537384256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45985.064537384256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45985.064537384256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45985.064537384256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45985.064537384256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45985.064537384256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45985.064537384256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45985.064537384256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45985.064537384256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45985.064537384256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45985.064537384256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45985.064537384256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45985.064537384256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45985.064537384256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45985.064537384256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45985.064537384256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45985.064537384256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45985.064537384256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45985.064537384256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45985.064537384256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45985.064537384256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45985.064537384256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45985.064537384256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45985.064537384256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45985.064537384256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45985.064537384256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45985.064537384256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45985.064537384256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45985.064537384256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45985.064537384256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45985.064537384256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45985.064537384256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45985.064537384256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45985.064537384256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45985.064537384256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45985.064537384256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45985.064537384256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45985.064537384256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45985.064537384256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45985.064537384256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45985.064537384256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45985.064537384256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45985.064537384256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45985.064537384256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45985.064537384256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45985.064537384256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45985.064537384256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45985.064537384256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45985.064537384256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45985.064537384256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45985.064537384256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45985.064537384256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45985.064537384256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45985.064537384256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45985.064537384256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45985.064537384256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45985.064537384256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45985.064537384256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45985.064537384256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45985.064537384256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45985.064537384256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45985.064537384256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45985.064537384256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45985.064537384256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45985.064537384256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45985.064537384256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45985.064537384256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45985.064537384256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45985.064537384256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45985.064537384256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45985.064537384256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45985.064537384256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45985.064537384256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45985.064537384256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45985.064537384256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45985.064537384256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45985.064537384256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45985.064537384256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45985.064537384256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45985.064537384256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45985.064537384256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45985.064537384256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45985.064537384256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45985.064537384256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45985.064537384256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45985.064537384256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45985.064537384256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45985.064537384256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45985.064537384256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45985.064537384256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45985.064537384256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45985.064537384256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45985.064537384256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45985.064537384256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45985.064537384256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45985.064537384256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45985.064537384256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45985.064537384256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45985.064537384256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45985.064537384256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45985.064537384256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45985.064537384256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45985.064537384256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45985.064537384256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45985.064537384256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45985.064537384256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45985.064537384256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45985.064537384256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45985.064537384256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45985.064537384256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45985.064537384256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45985.064537384256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45985.064537384256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45985.064537384256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45985.064537384256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45985.064537384256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45985.064537384256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45985.064537384256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45985.064537384256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45985.064537384256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45985.064537384256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45985.064537384256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45985.064537384256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45985.064537384256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45985.064537384256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45985.064537384256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45985.064537384256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45985.064537384256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45985.064537384256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45985.064537384256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45985.064537384256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45985.064537384256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45985.064537384256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45985.064537384256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45985.064537384256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45985.064537384256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45985.064537384256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45985.064537384256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45985.064537384256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45985.064537384256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45985.064537384256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45985.064537384256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45985.064537384256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45985.064537384256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45985.064537384256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45985.064537384256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45985.064537384256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45985.064537384256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45985.064537384256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45985.064537384256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45985.064537384256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45985.064537384256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45985.064537384256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45985.064537384256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45985.064537384256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45985.064537384256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45985.064537384256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45985.064537384256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45985.064537384256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45985.064537384256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45985.064537384256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45985.064537384256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45985.064537384256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45985.064537384256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45985.064537384256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45985.064537384256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45985.064537384256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45985.064537384256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45985.064537384256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45985.064537384256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45985.064537384256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45985.064537384256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45985.064537384256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45985.064537384256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45985.064537384256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45985.064537384256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45985.064537384256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45985.064537384256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45985.064537384256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45985.064537384256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45985.064537384256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45985.064537384256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45985.064537384256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45985.064537384256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45985.064537384256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45985.064537384256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45985.064537384256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45985.064537384256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45985.064537384256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45985.064537384256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45985.064537384256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45985.064537384256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45985.064537384256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45985.064537384256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45985.064537384256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45985.064537384256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45985.064537384256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45985.064537384256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45985.064537384256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45985.064537384256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01" ca="1" si="6">IFERROR(NOW()-F356,"")</f>
        <v>45985.064537384256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45985.064537384256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45985.064537384256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45985.064537384256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45985.064537384256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45985.064537384256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45985.064537384256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45985.064537384256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45985.064537384256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45985.064537384256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45985.064537384256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45985.064537384256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45985.064537384256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45985.064537384256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45985.064537384256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45985.064537384256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45985.064537384256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45985.064537384256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45985.064537384256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45985.064537384256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45985.064537384256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45985.064537384256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45985.064537384256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45985.064537384256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45985.064537384256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45985.064537384256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45985.064537384256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45985.064537384256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45985.064537384256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45985.064537384256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45985.064537384256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45985.064537384256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45985.064537384256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45985.064537384256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45985.064537384256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45985.064537384256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45985.064537384256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45985.064537384256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45985.064537384256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45985.064537384256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45985.064537384256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45985.064537384256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45985.064537384256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45985.064537384256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45985.064537384256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45985.064537384256</v>
      </c>
      <c r="H401" s="95"/>
      <c r="I401" s="113" t="str">
        <f>IFERROR(VLOOKUP(D401,DB!A:F,6,0),"")</f>
        <v/>
      </c>
      <c r="J401" s="113" t="str">
        <f>IFERROR(VLOOKUP(D401,DB!A:G,7,0),"")</f>
        <v/>
      </c>
      <c r="K401" s="97"/>
      <c r="L401" s="91" t="str">
        <f>IFERROR(VLOOKUP(D401,DB!A:I,9,0),"")</f>
        <v/>
      </c>
    </row>
  </sheetData>
  <dataValidations count="2">
    <dataValidation allowBlank="1" showInputMessage="1" showErrorMessage="1" sqref="E1" xr:uid="{A4F81451-56CC-4543-9497-104C4E44EE4B}"/>
    <dataValidation type="list" allowBlank="1" showInputMessage="1" showErrorMessage="1" sqref="E2:E4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93.232477199067944</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58.875660069439618</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36.40342627314385</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3.6912387731426861</v>
      </c>
      <c r="H5" s="122">
        <v>45981.360798611109</v>
      </c>
      <c r="I5" s="109" t="str">
        <f>IFERROR(VLOOKUP(D5,DB!A:F,6,0),"")</f>
        <v>SCECO</v>
      </c>
      <c r="J5" s="109" t="str">
        <f>IFERROR(VLOOKUP(D5,DB!A:G,7,0),"")</f>
        <v>Dead</v>
      </c>
      <c r="K5" s="109" t="s">
        <v>39122</v>
      </c>
      <c r="L5" s="109" t="str">
        <f>IFERROR(VLOOKUP(D5,DB!A:I,9,0),"")</f>
        <v>Latis</v>
      </c>
    </row>
    <row r="6" spans="1:13">
      <c r="A6" s="109"/>
      <c r="B6" s="109" t="str">
        <f>IFERROR(VLOOKUP(D6,DB!A:K,11,0),"")</f>
        <v/>
      </c>
      <c r="C6" s="109"/>
      <c r="D6" s="109"/>
      <c r="E6" s="109"/>
      <c r="F6" s="109"/>
      <c r="G6" s="111">
        <f ca="1">IFERROR(NOW()-F6,"")</f>
        <v>45985.064537384256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45985.064537384256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45985.064537384256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45985.064537384256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45985.064537384256</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45985.064537384256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45985.064537384256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45985.064537384256</v>
      </c>
      <c r="H13" s="109"/>
      <c r="I13" s="109" t="str">
        <f>IFERROR(VLOOKUP(D13,DB!A:F,6,0),"")</f>
        <v/>
      </c>
      <c r="J13" s="109" t="str">
        <f>IFERROR(VLOOKUP(D13,DB!A:G,7,0),"")</f>
        <v/>
      </c>
      <c r="K13" s="109"/>
      <c r="L13" s="109" t="str">
        <f>IFERROR(VLOOKUP(D13,DB!A:I,9,0),"")</f>
        <v/>
      </c>
    </row>
    <row r="14" spans="1:13">
      <c r="A14" s="109"/>
      <c r="B14" s="109" t="str">
        <f>IFERROR(VLOOKUP(D14,DB!A:K,11,0),"")</f>
        <v/>
      </c>
      <c r="C14" s="109"/>
      <c r="D14" s="143"/>
      <c r="E14" s="109"/>
      <c r="F14" s="109"/>
      <c r="G14" s="111">
        <f ca="1">IFERROR(NOW()-F14,"")</f>
        <v>45985.064537384256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45985.064537384256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45985.064537384256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45985.064537384256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45985.064537384256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45985.064537384256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45985.064537384256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45985.064537384256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45985.064537384256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45985.064537384256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45985.064537384256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45985.064537384256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45985.064537384256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45985.064537384256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45985.064537384256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45985.064537384256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45985.064537384256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45985.064537384256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45985.064537384256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45985.064537384256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45985.064537384256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45985.064537384256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45985.064537384256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45985.064537384256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45985.064537384256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45985.064537384256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45985.064537384256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45985.064537384256</v>
      </c>
      <c r="H41" s="109"/>
      <c r="I41" s="109" t="str">
        <f>IFERROR(VLOOKUP(D41,DB!A:F,6,0),"")</f>
        <v/>
      </c>
      <c r="J41" s="109" t="str">
        <f>IFERROR(VLOOKUP(D41,DB!A:G,7,0),"")</f>
        <v/>
      </c>
      <c r="K41" s="109"/>
      <c r="L41" s="109" t="str">
        <f>IFERROR(VLOOKUP(D41,DB!A:I,9,0),"")</f>
        <v/>
      </c>
    </row>
    <row r="42" spans="1:12">
      <c r="A42" s="125"/>
      <c r="B42" s="125" t="str">
        <f>IFERROR(VLOOKUP(D42,DB!A:K,11,0),"")</f>
        <v/>
      </c>
      <c r="C42" s="125"/>
      <c r="D42" s="125"/>
      <c r="E42" s="125"/>
      <c r="F42" s="126"/>
      <c r="G42" s="111">
        <f ca="1">IFERROR(NOW()-F42,"")</f>
        <v>45985.064537384256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45985.064537384256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45985.064537384256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45985.064537384256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45985.064537384256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45985.064537384256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45985.064537384256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45985.064537384256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45985.064537384256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45985.064537384256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45985.064537384256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45985.064537384256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45985.064537384256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45985.064537384256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45985.064537384256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45985.064537384256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45985.064537384256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45985.064537384256</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45985.064537384256</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45985.064537384256</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45985.064537384256</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45985.064537384256</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45985.064537384256</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45985.064537384256</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45985.064537384256</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45985.064537384256</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45985.064537384256</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45985.064537384256</v>
      </c>
      <c r="H69" s="126"/>
      <c r="I69" s="125" t="str">
        <f>IFERROR(VLOOKUP(D69,DB!A:F,6,0),"")</f>
        <v/>
      </c>
      <c r="J69" s="125" t="str">
        <f>IFERROR(VLOOKUP(D69,DB!A:G,7,0),"")</f>
        <v/>
      </c>
      <c r="K69" s="125"/>
      <c r="L69" s="125" t="str">
        <f>IFERROR(VLOOKUP(D69,DB!A:I,9,0),"")</f>
        <v/>
      </c>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58494D-E734-4071-8E84-B89E0BEBCF51}">
  <dimension ref="A1"/>
  <sheetViews>
    <sheetView workbookViewId="0"/>
  </sheetViews>
  <sheetFormatPr defaultRowHeight="14.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50"/>
      <c r="G2" s="75"/>
      <c r="H2" s="150"/>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45985.064537384256</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45985.064537384256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45985.064537384256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45985.064537384256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45985.064537384256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45985.064537384256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45985.064537384256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45985.064537384256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45985.064537384256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45985.064537384256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45985.064537384256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45985.064537384256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45985.064537384256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45985.064537384256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45985.064537384256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45985.064537384256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45985.064537384256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45985.064537384256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45985.064537384256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45985.064537384256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45985.064537384256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45985.064537384256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45985.064537384256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45985.064537384256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45985.064537384256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45985.064537384256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45985.064537384256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45985.064537384256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45985.064537384256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45985.064537384256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45985.064537384256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45985.064537384256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45985.064537384256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45985.064537384256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45985.064537384256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45985.064537384256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45985.064537384256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45985.064537384256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45985.064537384256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45985.064537384256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45985.064537384256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45985.064537384256</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45985.064537384256</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2025-11-23T22:32:58Z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