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76" documentId="120_S{2AC9BD13-BADA-5192-A53E-5A8FF88502F6}" xr6:coauthVersionLast="47" xr6:coauthVersionMax="47" xr10:uidLastSave="{7AF5B047-FDC4-420E-93D9-EF302E366DA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<sst xmlns="http://schemas.openxmlformats.org/spreadsheetml/2006/main" count="181599" uniqueCount="39215">
  <si>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</si>
  <si>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</si>
  <si>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</si>
  <si>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</si>
  <si>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</si>
  <si>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</si>
  <si>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</si>
  <si>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</si>
  <si>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</si>
  <si>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</si>
  <si>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</si>
  <si>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</si>
  <si>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</si>
  <si>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</si>
  <si>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</si>
  <si>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</si>
  <si>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</si>
  <si>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</si>
  <si>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</si>
  <si>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</si>
  <si>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</si>
  <si>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</si>
  <si>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</si>
  <si>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</si>
  <si>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</si>
  <si>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</si>
  <si>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</si>
  <si>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</si>
  <si>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</si>
  <si>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</si>
  <si>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</si>
  <si>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</si>
  <si>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</si>
  <si>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</si>
  <si>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</si>
  <si>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</si>
  <si>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</si>
  <si>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</si>
  <si>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</si>
  <si>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</si>
  <si>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</si>
  <si>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</si>
  <si>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</si>
  <si>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</si>
  <si>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</si>
  <si>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</si>
  <si>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</si>
  <si>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</si>
  <si>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</si>
  <si>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</si>
  <si>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</si>
  <si>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</si>
  <si>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</si>
  <si>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</si>
  <si>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</si>
  <si>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</si>
  <si>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</si>
  <si>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</si>
  <si>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</si>
  <si>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</si>
  <si>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</si>
  <si>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</si>
  <si>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</si>
  <si>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</si>
  <si>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</si>
  <si>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</si>
  <si>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</si>
  <si>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</si>
  <si>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</si>
  <si>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</si>
  <si>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</si>
  <si>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</si>
  <si>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</si>
  <si>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</si>
  <si>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</si>
  <si>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</si>
  <si>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</si>
  <si>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</si>
  <si>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</si>
  <si>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</si>
  <si>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</si>
  <si>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</si>
  <si>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</si>
  <si>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</si>
  <si>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</si>
  <si>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</si>
  <si>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</si>
  <si>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</si>
  <si>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</si>
  <si>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</si>
  <si>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</si>
  <si>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</si>
  <si>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</si>
  <si>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</si>
  <si>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</si>
  <si>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</si>
  <si>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</si>
  <si>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</si>
  <si>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</si>
  <si>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</si>
  <si>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</si>
  <si>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</si>
  <si>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</si>
  <si>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</si>
  <si>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</si>
  <si>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</si>
  <si>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</si>
  <si>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</si>
  <si>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</si>
  <si>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</si>
  <si>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</si>
  <si>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</si>
  <si>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</si>
  <si>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</si>
  <si>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</si>
  <si>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</si>
  <si>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</si>
  <si>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</si>
  <si>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</si>
  <si>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</si>
  <si>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</si>
  <si>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</si>
  <si>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</si>
  <si>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</si>
  <si>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</si>
  <si>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</si>
  <si>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</si>
  <si>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</si>
  <si>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</si>
  <si>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</si>
  <si>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</si>
  <si>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</si>
  <si>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</si>
  <si>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</si>
  <si>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</si>
  <si>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</si>
  <si>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</si>
  <si>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</si>
  <si>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</si>
  <si>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</si>
  <si>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</si>
  <si>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</si>
  <si>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</si>
  <si>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</si>
  <si>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</si>
  <si>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</si>
  <si>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</si>
  <si>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</si>
  <si>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</si>
  <si>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</si>
  <si>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</si>
  <si>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</si>
  <si>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</si>
  <si>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</si>
  <si>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</si>
  <si>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</si>
  <si>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</si>
  <si>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</si>
  <si>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</si>
  <si>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</si>
  <si>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</si>
  <si>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</si>
  <si>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</si>
  <si>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</si>
  <si>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</si>
  <si>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</si>
  <si>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</si>
  <si>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</si>
  <si>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</si>
  <si>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</si>
  <si>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</si>
  <si>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</si>
  <si>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</si>
  <si>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</si>
  <si>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</si>
  <si>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</si>
  <si>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</si>
  <si>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</si>
  <si>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</si>
  <si>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</si>
  <si>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</si>
  <si>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</si>
  <si>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</si>
  <si>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</si>
  <si>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</si>
  <si>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</si>
  <si>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</si>
  <si>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</si>
  <si>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</si>
  <si>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</si>
  <si>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</si>
  <si>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</si>
  <si>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</si>
  <si>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</si>
  <si>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</si>
  <si>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</si>
  <si>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</si>
  <si>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</si>
  <si>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</si>
  <si>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</si>
  <si>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</si>
  <si>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</si>
  <si>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</si>
  <si>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</si>
  <si>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</si>
  <si>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</si>
  <si>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</si>
  <si>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</si>
  <si>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</si>
  <si>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</si>
  <si>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</si>
  <si>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</si>
  <si>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</si>
  <si>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</si>
  <si>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</si>
  <si>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</si>
  <si>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</si>
  <si>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</si>
  <si>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</si>
  <si>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</si>
  <si>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</si>
  <si>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</si>
  <si>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</si>
  <si>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</si>
  <si>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</si>
  <si>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</si>
  <si>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</si>
  <si>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</si>
  <si>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</si>
  <si>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</si>
  <si>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</si>
  <si>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</si>
  <si>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</si>
  <si>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</si>
  <si>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</si>
  <si>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</si>
  <si>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</si>
  <si>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</si>
  <si>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</si>
  <si>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</si>
  <si>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</si>
  <si>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</si>
  <si>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</si>
  <si>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</si>
  <si>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</si>
  <si>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</si>
  <si>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</si>
  <si>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</si>
  <si>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</si>
  <si>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</si>
  <si>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</si>
  <si>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</si>
  <si>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</si>
  <si>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</si>
  <si>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</si>
  <si>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</si>
  <si>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</si>
  <si>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</si>
  <si>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</si>
  <si>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</si>
  <si>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</si>
  <si>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</si>
  <si>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</si>
  <si>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</si>
  <si>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</si>
  <si>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</si>
  <si>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</si>
  <si>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</si>
  <si>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</si>
  <si>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</si>
  <si>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</si>
  <si>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</si>
  <si>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</si>
  <si>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</si>
  <si>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</si>
  <si>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</si>
  <si>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</si>
  <si>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</si>
  <si>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</si>
  <si>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</si>
  <si>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</si>
  <si>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</si>
  <si>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</si>
  <si>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</si>
  <si>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</si>
  <si>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</si>
  <si>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</si>
  <si>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</si>
  <si>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</si>
  <si>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</si>
  <si>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</si>
  <si>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</si>
  <si>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</si>
  <si>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</si>
  <si>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</si>
  <si>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</si>
  <si>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</si>
  <si>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</si>
  <si>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</si>
  <si>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</si>
  <si>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</si>
  <si>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</si>
  <si>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</si>
  <si>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</si>
  <si>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</si>
  <si>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</si>
  <si>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</si>
  <si>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</si>
  <si>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</si>
  <si>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</si>
  <si>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</si>
  <si>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</si>
  <si>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</si>
  <si>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</si>
  <si>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</si>
  <si>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</si>
  <si>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</si>
  <si>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</si>
  <si>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</si>
  <si>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</si>
  <si>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</si>
  <si>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</si>
  <si>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</si>
  <si>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</si>
  <si>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</si>
  <si>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</si>
  <si>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</si>
  <si>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</si>
  <si>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</si>
  <si>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</si>
  <si>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</si>
  <si>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</si>
  <si>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</si>
  <si>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</si>
  <si>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</si>
  <si>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</si>
  <si>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</si>
  <si>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</si>
  <si>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</si>
  <si>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</si>
  <si>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</si>
  <si>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</si>
  <si>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</si>
  <si>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</si>
  <si>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</si>
  <si>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</si>
  <si>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</si>
  <si>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</si>
  <si>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</si>
  <si>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</si>
  <si>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</si>
  <si>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</si>
  <si>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</si>
  <si>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</si>
  <si>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</si>
  <si>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</si>
  <si>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</si>
  <si>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</si>
  <si>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</si>
  <si>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</si>
  <si>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</si>
  <si>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</si>
  <si>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</si>
  <si>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</si>
  <si>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</si>
  <si>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</si>
  <si>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</si>
  <si>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</si>
  <si>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</si>
  <si>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</si>
  <si>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</si>
  <si>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</si>
  <si>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</si>
  <si>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</si>
  <si>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</si>
  <si>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</si>
  <si>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</si>
  <si>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</si>
  <si>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</si>
  <si>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</si>
  <si>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</si>
  <si>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</si>
  <si>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</si>
  <si>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</si>
  <si>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</si>
  <si>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</si>
  <si>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</si>
  <si>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</si>
  <si>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</si>
  <si>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</si>
  <si>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</si>
  <si>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</si>
  <si>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</si>
  <si>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</si>
  <si>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</si>
  <si>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</si>
  <si>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</si>
  <si>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</si>
  <si>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</si>
  <si>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</si>
  <si>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</si>
  <si>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</si>
  <si>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</si>
  <si>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</si>
  <si>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</si>
  <si>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</si>
  <si>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</si>
  <si>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</si>
  <si>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</si>
  <si>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</si>
  <si>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</si>
  <si>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</si>
  <si>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</si>
  <si>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</si>
  <si>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</si>
  <si>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</si>
  <si>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</si>
  <si>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</si>
  <si>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</si>
  <si>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</si>
  <si>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</si>
  <si>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</si>
  <si>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</si>
  <si>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</si>
  <si>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</si>
  <si>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</si>
  <si>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</si>
  <si>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</si>
  <si>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</si>
  <si>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</si>
  <si>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</si>
  <si>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</si>
  <si>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</si>
  <si>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</si>
  <si>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</si>
  <si>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</si>
  <si>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</si>
  <si>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</si>
  <si>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</si>
  <si>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</si>
  <si>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</si>
  <si>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</si>
  <si>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</si>
  <si>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</si>
  <si>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</si>
  <si>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</si>
  <si>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</si>
  <si>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</si>
  <si>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</si>
  <si>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</si>
  <si>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</si>
  <si>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</si>
  <si>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</si>
  <si>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</si>
  <si>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</si>
  <si>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</si>
  <si>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</si>
  <si>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</si>
  <si>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</si>
  <si>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</si>
  <si>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</si>
  <si>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</si>
  <si>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</si>
  <si>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</si>
  <si>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</si>
  <si>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</si>
  <si>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</si>
  <si>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</si>
  <si>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</si>
  <si>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</si>
  <si>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</si>
  <si>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</si>
  <si>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</si>
  <si>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</si>
  <si>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</si>
  <si>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</si>
  <si>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</si>
  <si>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</si>
  <si>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</si>
  <si>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</si>
  <si>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</si>
  <si>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</si>
  <si>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</si>
  <si>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</si>
  <si>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</si>
  <si>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</si>
  <si>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</si>
  <si>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</si>
  <si>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</si>
  <si>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</si>
  <si>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</si>
  <si>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</si>
  <si>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</si>
  <si>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</si>
  <si>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</si>
  <si>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</si>
  <si>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</si>
  <si>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</si>
  <si>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</si>
  <si>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</si>
  <si>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</si>
  <si>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</si>
  <si>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</si>
  <si>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</si>
  <si>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</si>
  <si>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</si>
  <si>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</si>
  <si>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</si>
  <si>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</si>
  <si>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</si>
  <si>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</si>
  <si>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</si>
  <si>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</si>
  <si>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</si>
  <si>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</si>
  <si>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</si>
  <si>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</si>
  <si>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</si>
  <si>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</si>
  <si>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</si>
  <si>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</si>
  <si>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</si>
  <si>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</si>
  <si>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</si>
  <si>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</si>
  <si>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</si>
  <si>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</si>
  <si>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</si>
  <si>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</si>
  <si>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</si>
  <si>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</si>
  <si>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</si>
  <si>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</si>
  <si>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</si>
  <si>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</si>
  <si>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</si>
  <si>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</si>
  <si>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</si>
  <si>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</si>
  <si>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</si>
  <si>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</si>
  <si>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</si>
  <si>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</si>
  <si>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</si>
  <si>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</si>
  <si>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</si>
  <si>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</si>
  <si>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</si>
  <si>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</si>
  <si>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</si>
  <si>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</si>
  <si>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</si>
  <si>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</si>
  <si>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</si>
  <si>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</si>
  <si>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</si>
  <si>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</si>
  <si>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</si>
  <si>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</si>
  <si>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</si>
  <si>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</si>
  <si>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</si>
  <si>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</si>
  <si>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</si>
  <si>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</si>
  <si>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</si>
  <si>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</si>
  <si>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</si>
  <si>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</si>
  <si>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</si>
  <si>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</si>
  <si>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</si>
  <si>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</si>
  <si>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</si>
  <si>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</si>
  <si>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</si>
  <si>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</si>
  <si>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</si>
  <si>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</si>
  <si>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</si>
  <si>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</si>
  <si>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</si>
  <si>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</si>
  <si>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</si>
  <si>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</si>
  <si>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</si>
  <si>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</si>
  <si>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</si>
  <si>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</si>
  <si>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</si>
  <si>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</si>
  <si>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</si>
  <si>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</si>
  <si>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</si>
  <si>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</si>
  <si>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</si>
  <si>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</si>
  <si>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</si>
  <si>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</si>
  <si>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</si>
  <si>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</si>
  <si>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</si>
  <si>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</si>
  <si>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</si>
  <si>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</si>
  <si>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</si>
  <si>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</si>
  <si>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</si>
  <si>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</si>
  <si>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</si>
  <si>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</si>
  <si>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</si>
  <si>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</si>
  <si>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</si>
  <si>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</si>
  <si>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</si>
  <si>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</si>
  <si>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</si>
  <si>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</si>
  <si>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</si>
  <si>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</si>
  <si>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</si>
  <si>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</si>
  <si>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</si>
  <si>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</si>
  <si>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</si>
  <si>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</si>
  <si>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</si>
  <si>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</si>
  <si>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</si>
  <si>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</si>
  <si>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</si>
  <si>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</si>
  <si>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</si>
  <si>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</si>
  <si>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</si>
  <si>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</si>
  <si>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</si>
  <si>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</si>
  <si>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</si>
  <si>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</si>
  <si>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</si>
  <si>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</si>
  <si>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</si>
  <si>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</si>
  <si>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</si>
  <si>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</si>
  <si>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</si>
  <si>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</si>
  <si>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</si>
  <si>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</si>
  <si>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</si>
  <si>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</si>
  <si>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</si>
  <si>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</si>
  <si>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</si>
  <si>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</si>
  <si>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</si>
  <si>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</si>
  <si>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</si>
  <si>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</si>
  <si>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</si>
  <si>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</si>
  <si>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</si>
  <si>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</si>
  <si>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</si>
  <si>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</si>
  <si>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</si>
  <si>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</si>
  <si>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</si>
  <si>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</si>
  <si>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</si>
  <si>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</si>
  <si>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</si>
  <si>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</si>
  <si>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</si>
  <si>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</si>
  <si>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</si>
  <si>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</si>
  <si>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</si>
  <si>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</si>
  <si>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</si>
  <si>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</si>
  <si>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</si>
  <si>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</si>
  <si>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</si>
  <si>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</si>
  <si>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</si>
  <si>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</si>
  <si>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</si>
  <si>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</si>
  <si>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</si>
  <si>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</si>
  <si>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</si>
  <si>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</si>
  <si>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</si>
  <si>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</si>
  <si>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</si>
  <si>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</si>
  <si>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</si>
  <si>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</si>
  <si>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</si>
  <si>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</si>
  <si>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</si>
  <si>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</si>
  <si>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</si>
  <si>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</si>
  <si>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</si>
  <si>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</si>
  <si>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</si>
  <si>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</si>
  <si>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</si>
  <si>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</si>
  <si>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</si>
  <si>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</si>
  <si>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</si>
  <si>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</si>
  <si>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</si>
  <si>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</si>
  <si>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</si>
  <si>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</si>
  <si>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</si>
  <si>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</si>
  <si>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</si>
  <si>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</si>
  <si>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</si>
  <si>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</si>
  <si>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</si>
  <si>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</si>
  <si>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</si>
  <si>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</si>
  <si>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</si>
  <si>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</si>
  <si>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</si>
  <si>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</si>
  <si>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</si>
  <si>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</si>
  <si>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</si>
  <si>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</si>
  <si>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</si>
  <si>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</si>
  <si>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</si>
  <si>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</si>
  <si>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</si>
  <si>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</si>
  <si>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</si>
  <si>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</si>
  <si>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</si>
  <si>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</si>
  <si>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</si>
  <si>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</si>
  <si>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</si>
  <si>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</si>
  <si>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</si>
  <si>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</si>
  <si>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</si>
  <si>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</si>
  <si>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</si>
  <si>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</si>
  <si>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</si>
  <si>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</si>
  <si>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</si>
  <si>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</si>
  <si>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</si>
  <si>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</si>
  <si>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</si>
  <si>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</si>
  <si>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</si>
  <si>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</si>
  <si>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</si>
  <si>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</si>
  <si>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</si>
  <si>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</si>
  <si>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</si>
  <si>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</si>
  <si>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</si>
  <si>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</si>
  <si>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</si>
  <si>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</si>
  <si>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</si>
  <si>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</si>
  <si>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</si>
  <si>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</si>
  <si>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</si>
  <si>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</si>
  <si>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</si>
  <si>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</si>
  <si>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</si>
  <si>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</si>
  <si>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</si>
  <si>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</si>
  <si>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</si>
  <si>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</si>
  <si>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</si>
  <si>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</si>
  <si>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</si>
  <si>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</si>
  <si>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</si>
  <si>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</si>
  <si>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</si>
  <si>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</si>
  <si>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</si>
  <si>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</si>
  <si>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</si>
  <si>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</si>
  <si>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</si>
  <si>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</si>
  <si>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</si>
  <si>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</si>
  <si>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</si>
  <si>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</si>
  <si>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</si>
  <si>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</si>
  <si>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</si>
  <si>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</si>
  <si>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</si>
  <si>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</si>
  <si>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</si>
  <si>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</si>
  <si>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</si>
  <si>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</si>
  <si>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</si>
  <si>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</si>
  <si>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</si>
  <si>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</si>
  <si>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</si>
  <si>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</si>
  <si>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</si>
  <si>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</si>
  <si>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</si>
  <si>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</si>
  <si>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</si>
  <si>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</si>
  <si>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</si>
  <si>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</si>
  <si>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</si>
  <si>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</si>
  <si>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</si>
  <si>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</si>
  <si>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</si>
  <si>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</si>
  <si>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</si>
  <si>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</si>
  <si>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</si>
  <si>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</si>
  <si>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</si>
  <si>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</si>
  <si>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</si>
  <si>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</si>
  <si>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</si>
  <si>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</si>
  <si>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</si>
  <si>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</si>
  <si>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</si>
  <si>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</si>
  <si>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</si>
  <si>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</si>
  <si>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</si>
  <si>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</si>
  <si>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</si>
  <si>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</si>
  <si>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</si>
  <si>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</si>
  <si>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</si>
  <si>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</si>
  <si>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</si>
  <si>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</si>
  <si>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</si>
  <si>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</si>
  <si>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</si>
  <si>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</si>
  <si>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</si>
  <si>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</si>
  <si>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</si>
  <si>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</si>
  <si>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</si>
  <si>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</si>
  <si>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</si>
  <si>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</si>
  <si>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</si>
  <si>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</si>
  <si>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</si>
  <si>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</si>
  <si>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</si>
  <si>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</si>
  <si>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</si>
  <si>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</si>
  <si>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</si>
  <si>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</si>
  <si>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</si>
  <si>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</si>
  <si>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</si>
  <si>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</si>
  <si>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</si>
  <si>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</si>
  <si>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</si>
  <si>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</si>
  <si>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</si>
  <si>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</si>
  <si>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</si>
  <si>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</si>
  <si>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</si>
  <si>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</si>
  <si>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</si>
  <si>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</si>
  <si>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</si>
  <si>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</si>
  <si>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</si>
  <si>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</si>
  <si>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</si>
  <si>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</si>
  <si>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</si>
  <si>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</si>
  <si>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</si>
  <si>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</si>
  <si>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</si>
  <si>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</si>
  <si>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</si>
  <si>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</si>
  <si>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</si>
  <si>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</si>
  <si>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</si>
  <si>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</si>
  <si>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</si>
  <si>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</si>
  <si>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</si>
  <si>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</si>
  <si>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</si>
  <si>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</si>
  <si>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</si>
  <si>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</si>
  <si>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</si>
  <si>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</si>
  <si>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</si>
  <si>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</si>
  <si>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</si>
  <si>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</si>
  <si>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</si>
  <si>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</si>
  <si>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</si>
  <si>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</si>
  <si>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</si>
  <si>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</si>
  <si>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</si>
  <si>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</si>
  <si>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</si>
  <si>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</si>
  <si>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</si>
  <si>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</si>
  <si>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</si>
  <si>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</si>
  <si>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</si>
  <si>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</si>
  <si>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</si>
  <si>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</si>
  <si>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</si>
  <si>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</si>
  <si>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</si>
  <si>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</si>
  <si>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</si>
  <si>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</si>
  <si>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</si>
  <si>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</si>
  <si>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</si>
  <si>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</si>
  <si>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</si>
  <si>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</si>
  <si>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</si>
  <si>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</si>
  <si>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</si>
  <si>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</si>
  <si>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</si>
  <si>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</si>
  <si>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</si>
  <si>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</si>
  <si>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</si>
  <si>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</si>
  <si>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</si>
  <si>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</si>
  <si>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</si>
  <si>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</si>
  <si>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</si>
  <si>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</si>
  <si>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</si>
  <si>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</si>
  <si>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</si>
  <si>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</si>
  <si>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</si>
  <si>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</si>
  <si>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</si>
  <si>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</si>
  <si>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</si>
  <si>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</si>
  <si>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</si>
  <si>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</si>
  <si>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</si>
  <si>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</si>
  <si>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</si>
  <si>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</si>
  <si>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</si>
  <si>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</si>
  <si>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</si>
  <si>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</si>
  <si>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</si>
  <si>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</si>
  <si>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</si>
  <si>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</si>
  <si>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</si>
  <si>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</si>
  <si>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</si>
  <si>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</si>
  <si>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</si>
  <si>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</si>
  <si>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</si>
  <si>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</si>
  <si>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</si>
  <si>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</si>
  <si>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</si>
  <si>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</si>
  <si>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</si>
  <si>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</si>
  <si>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</si>
  <si>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</si>
  <si>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</si>
  <si>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</si>
  <si>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</si>
  <si>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</si>
  <si>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</si>
  <si>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</si>
  <si>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</si>
  <si>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</si>
  <si>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</si>
  <si>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</si>
  <si>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</si>
  <si>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</si>
  <si>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</si>
  <si>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</si>
  <si>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</si>
  <si>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</si>
  <si>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</si>
  <si>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</si>
  <si>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</si>
  <si>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</si>
  <si>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</si>
  <si>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</si>
  <si>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</si>
  <si>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</si>
  <si>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</si>
  <si>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</si>
  <si>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</si>
  <si>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</si>
  <si>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</si>
  <si>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</si>
  <si>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</si>
  <si>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</si>
  <si>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</si>
  <si>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</si>
  <si>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</si>
  <si>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</si>
  <si>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</si>
  <si>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</si>
  <si>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</si>
  <si>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</si>
  <si>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</si>
  <si>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</si>
  <si>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</si>
  <si>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</si>
  <si>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</si>
  <si>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</si>
  <si>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</si>
  <si>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</si>
  <si>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</si>
  <si>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</si>
  <si>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</si>
  <si>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</si>
  <si>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</si>
  <si>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</si>
  <si>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</si>
  <si>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</si>
  <si>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</si>
  <si>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</si>
  <si>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</si>
  <si>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</si>
  <si>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</si>
  <si>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</si>
  <si>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</si>
  <si>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</si>
  <si>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</si>
  <si>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</si>
  <si>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</si>
  <si>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</si>
  <si>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</si>
  <si>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</si>
  <si>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</si>
  <si>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</si>
  <si>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</si>
  <si>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</si>
  <si>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</si>
  <si>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</si>
  <si>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</si>
  <si>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</si>
  <si>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</si>
  <si>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</si>
  <si>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</si>
  <si>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</si>
  <si>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</si>
  <si>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</si>
  <si>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</si>
  <si>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</si>
  <si>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</si>
  <si>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</si>
  <si>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</si>
  <si>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</si>
  <si>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</si>
  <si>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</si>
  <si>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</si>
  <si>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</si>
  <si>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</si>
  <si>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</si>
  <si>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</si>
  <si>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</si>
  <si>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</si>
  <si>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</si>
  <si>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</si>
  <si>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</si>
  <si>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</si>
  <si>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</si>
  <si>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</si>
  <si>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</si>
  <si>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</si>
  <si>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</si>
  <si>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</si>
  <si>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</si>
  <si>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</si>
  <si>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</si>
  <si>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</si>
  <si>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</si>
  <si>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</si>
  <si>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</si>
  <si>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</si>
  <si>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</si>
  <si>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</si>
  <si>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</si>
  <si>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</si>
  <si>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</si>
  <si>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</si>
  <si>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</si>
  <si>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</si>
  <si>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</si>
  <si>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</si>
  <si>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</si>
  <si>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</si>
  <si>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</si>
  <si>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</si>
  <si>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</si>
  <si>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</si>
  <si>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</si>
  <si>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</si>
  <si>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</si>
  <si>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</si>
  <si>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</si>
  <si>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</si>
  <si>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</si>
  <si>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</si>
  <si>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</si>
  <si>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</si>
  <si>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</si>
  <si>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</si>
  <si>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</si>
  <si>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</si>
  <si>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</si>
  <si>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</si>
  <si>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</si>
  <si>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</si>
  <si>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</si>
  <si>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</si>
  <si>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</si>
  <si>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</si>
  <si>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</si>
  <si>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</si>
  <si>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</si>
  <si>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</si>
  <si>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</si>
  <si>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</si>
  <si>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</si>
  <si>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</si>
  <si>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</si>
  <si>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</si>
  <si>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</si>
  <si>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</si>
  <si>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</si>
  <si>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</si>
  <si>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</si>
  <si>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</si>
  <si>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</si>
  <si>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</si>
  <si>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</si>
  <si>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</si>
  <si>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</si>
  <si>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</si>
  <si>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</si>
  <si>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</si>
  <si>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</si>
  <si>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</si>
  <si>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</si>
  <si>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</si>
  <si>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</si>
  <si>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</si>
  <si>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</si>
  <si>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</si>
  <si>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</si>
  <si>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</si>
  <si>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</si>
  <si>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</si>
  <si>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</si>
  <si>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</si>
  <si>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</si>
  <si>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</si>
  <si>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</si>
  <si>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</si>
  <si>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</si>
  <si>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</si>
  <si>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</si>
  <si>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</si>
  <si>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</si>
  <si>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</si>
  <si>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</si>
  <si>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</si>
  <si>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</si>
  <si>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</si>
  <si>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</si>
  <si>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</si>
  <si>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</si>
  <si>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</si>
  <si>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</si>
  <si>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</si>
  <si>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</si>
  <si>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</si>
  <si>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</si>
  <si>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</si>
  <si>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</si>
  <si>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</si>
  <si>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</si>
  <si>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</si>
  <si>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</si>
  <si>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</si>
  <si>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</si>
  <si>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</si>
  <si>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</si>
  <si>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</si>
  <si>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</si>
  <si>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</si>
  <si>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</si>
  <si>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</si>
  <si>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</si>
  <si>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</si>
  <si>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</si>
  <si>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</si>
  <si>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</si>
  <si>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</si>
  <si>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</si>
  <si>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</si>
  <si>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</si>
  <si>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</si>
  <si>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</si>
  <si>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</si>
  <si>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</si>
  <si>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</si>
  <si>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</si>
  <si>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</si>
  <si>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</si>
  <si>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</si>
  <si>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</si>
  <si>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</si>
  <si>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</si>
  <si>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</si>
  <si>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</si>
  <si>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</si>
  <si>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</si>
  <si>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</si>
  <si>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</si>
  <si>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</si>
  <si>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</si>
  <si>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</si>
  <si>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</si>
  <si>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</si>
  <si>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</si>
  <si>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</si>
  <si>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</si>
  <si>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</si>
  <si>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</si>
  <si>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</si>
  <si>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</si>
  <si>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</si>
  <si>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</si>
  <si>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</si>
  <si>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</si>
  <si>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</si>
  <si>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</si>
  <si>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</si>
  <si>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</si>
  <si>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</si>
  <si>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</si>
  <si>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</si>
  <si>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</si>
  <si>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</si>
  <si>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</si>
  <si>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</si>
  <si>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</si>
  <si>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</si>
  <si>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</si>
  <si>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</si>
  <si>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</si>
  <si>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</si>
  <si>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</si>
  <si>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</si>
  <si>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</si>
  <si>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</si>
  <si>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</si>
  <si>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</si>
  <si>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</si>
  <si>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</si>
  <si>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</si>
  <si>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</si>
  <si>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</si>
  <si>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</si>
  <si>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</si>
  <si>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</si>
  <si>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</si>
  <si>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</si>
  <si>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</si>
  <si>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</si>
  <si>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</si>
  <si>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</si>
  <si>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</si>
  <si>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</si>
  <si>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</si>
  <si>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</si>
  <si>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</si>
  <si>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</si>
  <si>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</si>
  <si>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</si>
  <si>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</si>
  <si>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</si>
  <si>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</si>
  <si>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</si>
  <si>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</si>
  <si>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</si>
  <si>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</si>
  <si>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</si>
  <si>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</si>
  <si>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</si>
  <si>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</si>
  <si>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</si>
  <si>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</si>
  <si>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</si>
  <si>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</si>
  <si>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</si>
  <si>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</si>
  <si>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</si>
  <si>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</si>
  <si>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</si>
  <si>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</si>
  <si>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</si>
  <si>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</si>
  <si>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</si>
  <si>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</si>
  <si>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</si>
  <si>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</si>
  <si>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</si>
  <si>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</si>
  <si>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</si>
  <si>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</si>
  <si>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</si>
  <si>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</si>
  <si>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</si>
  <si>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</si>
  <si>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</si>
  <si>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</si>
  <si>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</si>
  <si>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</si>
  <si>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</si>
  <si>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</si>
  <si>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</si>
  <si>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</si>
  <si>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</si>
  <si>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</si>
  <si>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</si>
  <si>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</si>
  <si>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</si>
  <si>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</si>
  <si>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</si>
  <si>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</si>
  <si>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</si>
  <si>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</si>
  <si>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</si>
  <si>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</si>
  <si>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</si>
  <si>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</si>
  <si>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</si>
  <si>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</si>
  <si>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</si>
  <si>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</si>
  <si>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</si>
  <si>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</si>
  <si>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</si>
  <si>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</si>
  <si>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</si>
  <si>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</si>
  <si>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</si>
  <si>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</si>
  <si>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</si>
  <si>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</si>
  <si>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</si>
  <si>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</si>
  <si>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</si>
  <si>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</si>
  <si>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</si>
  <si>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</si>
  <si>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</si>
  <si>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</si>
  <si>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</si>
  <si>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</si>
  <si>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</si>
  <si>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</si>
  <si>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</si>
  <si>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</si>
  <si>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</si>
  <si>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</si>
  <si>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</si>
  <si>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</si>
  <si>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</si>
  <si>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</si>
  <si>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</si>
  <si>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</si>
  <si>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</si>
  <si>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</si>
  <si>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</si>
  <si>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</si>
  <si>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</si>
  <si>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</si>
  <si>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</si>
  <si>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</si>
  <si>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</si>
  <si>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</si>
  <si>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</si>
  <si>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</si>
  <si>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</si>
  <si>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</si>
  <si>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</si>
  <si>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</si>
  <si>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</si>
  <si>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</si>
  <si>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</si>
  <si>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</si>
  <si>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</si>
  <si>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</si>
  <si>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</si>
  <si>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</si>
  <si>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</si>
  <si>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</si>
  <si>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</si>
  <si>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</si>
  <si>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</si>
  <si>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</si>
  <si>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</si>
  <si>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</si>
  <si>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</si>
  <si>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</si>
  <si>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</si>
  <si>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</si>
  <si>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</si>
  <si>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</si>
  <si>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</si>
  <si>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</si>
  <si>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</si>
  <si>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</si>
  <si>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</si>
  <si>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</si>
  <si>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</si>
  <si>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</si>
  <si>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</si>
  <si>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</si>
  <si>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</si>
  <si>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</si>
  <si>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</si>
  <si>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</si>
  <si>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</si>
  <si>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</si>
  <si>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</si>
  <si>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</si>
  <si>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</si>
  <si>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</si>
  <si>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</si>
  <si>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</si>
  <si>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</si>
  <si>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</si>
  <si>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</si>
  <si>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</si>
  <si>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</si>
  <si>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</si>
  <si>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</si>
  <si>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</si>
  <si>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</si>
  <si>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</si>
  <si>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</si>
  <si>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</si>
  <si>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</si>
  <si>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</si>
  <si>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</si>
  <si>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</si>
  <si>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</si>
  <si>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</si>
  <si>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</si>
  <si>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</si>
  <si>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</si>
  <si>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</si>
  <si>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</si>
  <si>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</si>
  <si>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</si>
  <si>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</si>
  <si>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</si>
  <si>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</si>
  <si>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</si>
  <si>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</si>
  <si>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</si>
  <si>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</si>
  <si>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</si>
  <si>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</si>
  <si>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</si>
  <si>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</si>
  <si>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</si>
  <si>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</si>
  <si>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</si>
  <si>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</si>
  <si>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</si>
  <si>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</si>
  <si>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</si>
  <si>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</si>
  <si>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</si>
  <si>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</si>
  <si>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</si>
  <si>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</si>
  <si>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</si>
  <si>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</si>
  <si>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</si>
  <si>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</si>
  <si>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</si>
  <si>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</si>
  <si>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</si>
  <si>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</si>
  <si>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</si>
  <si>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</si>
  <si>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</si>
  <si>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</si>
  <si>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</si>
  <si>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</si>
  <si>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</si>
  <si>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</si>
  <si>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</si>
  <si>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</si>
  <si>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</si>
  <si>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</si>
  <si>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</si>
  <si>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</si>
  <si>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</si>
  <si>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</si>
  <si>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</si>
  <si>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</si>
  <si>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</si>
  <si>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</si>
  <si>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</si>
  <si>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</si>
  <si>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</si>
  <si>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</si>
  <si>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</si>
  <si>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</si>
  <si>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</si>
  <si>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</si>
  <si>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</si>
  <si>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</si>
  <si>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</si>
  <si>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</si>
  <si>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</si>
  <si>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</si>
  <si>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</si>
  <si>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</si>
  <si>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</si>
  <si>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</si>
  <si>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</si>
  <si>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</si>
  <si>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</si>
  <si>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</si>
  <si>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</si>
  <si>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</si>
  <si>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</si>
  <si>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</si>
  <si>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</si>
  <si>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</si>
  <si>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</si>
  <si>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</si>
  <si>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</si>
  <si>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</si>
  <si>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</si>
  <si>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</si>
  <si>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</si>
  <si>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</si>
  <si>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</si>
  <si>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</si>
  <si>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</si>
  <si>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</si>
  <si>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</si>
  <si>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</si>
  <si>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</si>
  <si>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</si>
  <si>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</si>
  <si>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</si>
  <si>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</si>
  <si>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</si>
  <si>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</si>
  <si>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</si>
  <si>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</si>
  <si>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</si>
  <si>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</si>
  <si>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</si>
  <si>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</si>
  <si>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</si>
  <si>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</si>
  <si>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</si>
  <si>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</si>
  <si>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</si>
  <si>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</si>
  <si>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</si>
  <si>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</si>
  <si>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</si>
  <si>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</si>
  <si>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</si>
  <si>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</si>
  <si>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</si>
  <si>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</si>
  <si>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</si>
  <si>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</si>
  <si>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</si>
  <si>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</si>
  <si>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</si>
  <si>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</si>
  <si>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</si>
  <si>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</si>
  <si>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</si>
  <si>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</si>
  <si>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</si>
  <si>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</si>
  <si>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</si>
  <si>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</si>
  <si>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</si>
  <si>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</si>
  <si>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</si>
  <si>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</si>
  <si>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</si>
  <si>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</si>
  <si>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</si>
  <si>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</si>
  <si>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</si>
  <si>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</si>
  <si>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</si>
  <si>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</si>
  <si>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</si>
  <si>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</si>
  <si>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</si>
  <si>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</si>
  <si>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</si>
  <si>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</si>
  <si>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</si>
  <si>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</si>
  <si>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</si>
  <si>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</si>
  <si>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</si>
  <si>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</si>
  <si>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</si>
  <si>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</si>
  <si>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</si>
  <si>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</si>
  <si>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</si>
  <si>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</si>
  <si>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</si>
  <si>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</si>
  <si>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</si>
  <si>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</si>
  <si>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</si>
  <si>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</si>
  <si>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</si>
  <si>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</si>
  <si>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</si>
  <si>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</si>
  <si>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</si>
  <si>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</si>
  <si>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</si>
  <si>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</si>
  <si>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</si>
  <si>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</si>
  <si>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</si>
  <si>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</si>
  <si>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</si>
  <si>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</si>
  <si>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</si>
  <si>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</si>
  <si>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</si>
  <si>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</si>
  <si>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</si>
  <si>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</si>
  <si>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</si>
  <si>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</si>
  <si>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</si>
  <si>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</si>
  <si>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</si>
  <si>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</si>
  <si>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</si>
  <si>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</si>
  <si>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</si>
  <si>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</si>
  <si>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</si>
  <si>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</si>
  <si>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</si>
  <si>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</si>
  <si>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</si>
  <si>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</si>
  <si>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</si>
  <si>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</si>
  <si>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</si>
  <si>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</si>
  <si>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</si>
  <si>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</si>
  <si>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</si>
  <si>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</si>
  <si>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</si>
  <si>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</si>
  <si>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</si>
  <si>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</si>
  <si>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</si>
  <si>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</si>
  <si>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</si>
  <si>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</si>
  <si>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</si>
  <si>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</si>
  <si>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</si>
  <si>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</si>
  <si>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</si>
  <si>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</si>
  <si>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</si>
  <si>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</si>
  <si>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</si>
  <si>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</si>
  <si>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</si>
  <si>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</si>
  <si>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</si>
  <si>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</si>
  <si>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</si>
  <si>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</si>
  <si>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</si>
  <si>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</si>
  <si>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</si>
  <si>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</si>
  <si>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</si>
  <si>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</si>
  <si>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</si>
  <si>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</si>
  <si>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</si>
  <si>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</si>
  <si>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</si>
  <si>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</si>
  <si>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</si>
  <si>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</si>
  <si>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</si>
  <si>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</si>
  <si>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</si>
  <si>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</si>
  <si>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</si>
  <si>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</si>
  <si>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</si>
  <si>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</si>
  <si>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</si>
  <si>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</si>
  <si>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</si>
  <si>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</si>
  <si>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</si>
  <si>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</si>
  <si>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</si>
  <si>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</si>
  <si>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</si>
  <si>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</si>
  <si>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</si>
  <si>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</si>
  <si>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</si>
  <si>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</si>
  <si>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</si>
  <si>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</si>
  <si>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</si>
  <si>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</si>
  <si>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</si>
  <si>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</si>
  <si>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</si>
  <si>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</si>
  <si>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</si>
  <si>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</si>
  <si>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</si>
  <si>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</si>
  <si>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</si>
  <si>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</si>
  <si>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</si>
  <si>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</si>
  <si>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</si>
  <si>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</si>
  <si>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</si>
  <si>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</si>
  <si>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</si>
  <si>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</si>
  <si>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</si>
  <si>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</si>
  <si>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</si>
  <si>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</si>
  <si>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</si>
  <si>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</si>
  <si>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</si>
  <si>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</si>
  <si>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</si>
  <si>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</si>
  <si>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</si>
  <si>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</si>
  <si>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</si>
  <si>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</si>
  <si>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</si>
  <si>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</si>
  <si>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</si>
  <si>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</si>
  <si>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</si>
  <si>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</si>
  <si>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</si>
  <si>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</si>
  <si>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</si>
  <si>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</si>
  <si>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</si>
  <si>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</si>
  <si>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</si>
  <si>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</si>
  <si>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</si>
  <si>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</si>
  <si>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</si>
  <si>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</si>
  <si>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</si>
  <si>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</si>
  <si>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</si>
  <si>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</si>
  <si>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</si>
  <si>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</si>
  <si>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</si>
  <si>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</si>
  <si>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</si>
  <si>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</si>
  <si>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</si>
  <si>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</si>
  <si>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</si>
  <si>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</si>
  <si>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</si>
  <si>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</si>
  <si>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</si>
  <si>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</si>
  <si>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</si>
  <si>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</si>
  <si>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</si>
  <si>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</si>
  <si>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</si>
  <si>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</si>
  <si>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</si>
  <si>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</si>
  <si>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</si>
  <si>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</si>
  <si>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</si>
  <si>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</si>
  <si>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</si>
  <si>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</si>
  <si>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</si>
  <si>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</si>
  <si>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</si>
  <si>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</si>
  <si>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</si>
  <si>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</si>
  <si>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</si>
  <si>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</si>
  <si>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</si>
  <si>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</si>
  <si>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</si>
  <si>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</si>
  <si>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</si>
  <si>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</si>
  <si>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</si>
  <si>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</si>
  <si>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</si>
  <si>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</si>
  <si>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</si>
  <si>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</si>
  <si>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</si>
  <si>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</si>
  <si>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</si>
  <si>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</si>
  <si>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</si>
  <si>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</si>
  <si>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</si>
  <si>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</si>
  <si>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</si>
  <si>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</si>
  <si>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</si>
  <si>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</si>
  <si>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</si>
  <si>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</si>
  <si>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</si>
  <si>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</si>
  <si>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</si>
  <si>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</si>
  <si>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</si>
  <si>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</si>
  <si>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</si>
  <si>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</si>
  <si>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</si>
  <si>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</si>
  <si>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</si>
  <si>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</si>
  <si>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</si>
  <si>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</si>
  <si>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</si>
  <si>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</si>
  <si>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</si>
  <si>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</si>
  <si>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</si>
  <si>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</si>
  <si>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</si>
  <si>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</si>
  <si>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</si>
  <si>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</si>
  <si>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</si>
  <si>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</si>
  <si>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</si>
  <si>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</si>
  <si>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</si>
  <si>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</si>
  <si>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</si>
  <si>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</si>
  <si>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</si>
  <si>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</si>
  <si>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</si>
  <si>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</si>
  <si>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</si>
  <si>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</si>
  <si>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</si>
  <si>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</si>
  <si>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</si>
  <si>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</si>
  <si>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</si>
  <si>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</si>
  <si>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</si>
  <si>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</si>
  <si>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</si>
  <si>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</si>
  <si>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</si>
  <si>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</si>
  <si>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</si>
  <si>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</si>
  <si>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</si>
  <si>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</si>
  <si>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</si>
  <si>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</si>
  <si>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</si>
  <si>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</si>
  <si>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</si>
  <si>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</si>
  <si>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</si>
  <si>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</si>
  <si>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</si>
  <si>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</si>
  <si>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</si>
  <si>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</si>
  <si>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</si>
  <si>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</si>
  <si>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</si>
  <si>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</si>
  <si>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</si>
  <si>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</si>
  <si>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</si>
  <si>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</si>
  <si>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</si>
  <si>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</si>
  <si>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</si>
  <si>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</si>
  <si>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</si>
  <si>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</si>
  <si>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</si>
  <si>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</si>
  <si>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</si>
  <si>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</si>
  <si>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</si>
  <si>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</si>
  <si>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</si>
  <si>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</si>
  <si>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</si>
  <si>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</si>
  <si>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</si>
  <si>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</si>
  <si>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</si>
  <si>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</si>
  <si>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</si>
  <si>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</si>
  <si>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</si>
  <si>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</si>
  <si>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</si>
  <si>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</si>
  <si>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</si>
  <si>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</si>
  <si>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</si>
  <si>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</si>
  <si>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</si>
  <si>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</si>
  <si>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</si>
  <si>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</si>
  <si>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</si>
  <si>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</si>
  <si>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</si>
  <si>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</si>
  <si>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</si>
  <si>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</si>
  <si>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</si>
  <si>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</si>
  <si>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</si>
  <si>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</si>
  <si>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</si>
  <si>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</si>
  <si>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</si>
  <si>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</si>
  <si>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</si>
  <si>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</si>
  <si>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</si>
  <si>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</si>
  <si>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</si>
  <si>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</si>
  <si>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</si>
  <si>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</si>
  <si>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</si>
  <si>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</si>
  <si>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</si>
  <si>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</si>
  <si>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</si>
  <si>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</si>
  <si>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</si>
  <si>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</si>
  <si>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</si>
  <si>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</si>
  <si>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</si>
  <si>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</si>
  <si>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</si>
  <si>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</si>
  <si>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</si>
  <si>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</si>
  <si>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</si>
  <si>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</si>
  <si>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</si>
  <si>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</si>
  <si>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</si>
  <si>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</si>
  <si>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</si>
  <si>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</si>
  <si>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</si>
  <si>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</si>
  <si>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</si>
  <si>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</si>
  <si>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</si>
  <si>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</si>
  <si>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</si>
  <si>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</si>
  <si>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</si>
  <si>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</si>
  <si>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</si>
  <si>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</si>
  <si>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</si>
  <si>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</si>
  <si>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</si>
  <si>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</si>
  <si>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</si>
  <si>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</si>
  <si>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</si>
  <si>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</si>
  <si>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</si>
  <si>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</si>
  <si>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</si>
  <si>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</si>
  <si>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</si>
  <si>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</si>
  <si>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</si>
  <si>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</si>
  <si>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</si>
  <si>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</si>
  <si>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</si>
  <si>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</si>
  <si>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</si>
  <si>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</si>
  <si>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</si>
  <si>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</si>
  <si>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</si>
  <si>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</si>
  <si>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</si>
  <si>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</si>
  <si>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</si>
  <si>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</si>
  <si>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</si>
  <si>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</si>
  <si>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</si>
  <si>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</si>
  <si>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</si>
  <si>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</si>
  <si>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</si>
  <si>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</si>
  <si>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</si>
  <si>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</si>
  <si>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</si>
  <si>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</si>
  <si>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</si>
  <si>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</si>
  <si>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</si>
  <si>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</si>
  <si>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</si>
  <si>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</si>
  <si>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</si>
  <si>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</si>
  <si>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</si>
  <si>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</si>
  <si>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</si>
  <si>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</si>
  <si>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</si>
  <si>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</si>
  <si>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</si>
  <si>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</si>
  <si>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</si>
  <si>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</si>
  <si>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</si>
  <si>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</si>
  <si>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</si>
  <si>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</si>
  <si>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</si>
  <si>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</si>
  <si>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</si>
  <si>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</si>
  <si>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</si>
  <si>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</si>
  <si>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</si>
  <si>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</si>
  <si>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</si>
  <si>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</si>
  <si>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</si>
  <si>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</si>
  <si>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</si>
  <si>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</si>
  <si>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</si>
  <si>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</si>
  <si>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</si>
  <si>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</si>
  <si>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</si>
  <si>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</si>
  <si>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</si>
  <si>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</si>
  <si>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</si>
  <si>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</si>
  <si>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</si>
  <si>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</si>
  <si>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</si>
  <si>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</si>
  <si>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</si>
  <si>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</si>
  <si>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</si>
  <si>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</si>
  <si>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</si>
  <si>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</si>
  <si>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</si>
  <si>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</si>
  <si>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</si>
  <si>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</si>
  <si>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</si>
  <si>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</si>
  <si>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</si>
  <si>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</si>
  <si>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</si>
  <si>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</si>
  <si>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</si>
  <si>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</si>
  <si>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</si>
  <si>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</si>
  <si>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</si>
  <si>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</si>
  <si>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</si>
  <si>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</si>
  <si>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</si>
  <si>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</si>
  <si>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</si>
  <si>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</si>
  <si>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</si>
  <si>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</si>
  <si>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</si>
  <si>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</si>
  <si>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</si>
  <si>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</si>
  <si>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</si>
  <si>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</si>
  <si>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</si>
  <si>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</si>
  <si>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</si>
  <si>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</si>
  <si>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</si>
  <si>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</si>
  <si>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</si>
  <si>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</si>
  <si>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</si>
  <si>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</si>
  <si>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</si>
  <si>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</si>
  <si>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</si>
  <si>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</si>
  <si>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</si>
  <si>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</si>
  <si>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</si>
  <si>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</si>
  <si>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</si>
  <si>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</si>
  <si>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</si>
  <si>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</si>
  <si>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</si>
  <si>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</si>
  <si>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</si>
  <si>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</si>
  <si>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</si>
  <si>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</si>
  <si>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</si>
  <si>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</si>
  <si>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</si>
  <si>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</si>
  <si>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</si>
  <si>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</si>
  <si>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</si>
  <si>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</si>
  <si>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</si>
  <si>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</si>
  <si>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</si>
  <si>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</si>
  <si>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</si>
  <si>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</si>
  <si>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</si>
  <si>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</si>
  <si>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</si>
  <si>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</si>
  <si>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</si>
  <si>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</si>
  <si>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</si>
  <si>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</si>
  <si>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</si>
  <si>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</si>
  <si>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</si>
  <si>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</si>
  <si>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</si>
  <si>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</si>
  <si>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</si>
  <si>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</si>
  <si>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</si>
  <si>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</si>
  <si>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</si>
  <si>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</si>
  <si>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</si>
  <si>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</si>
  <si>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</si>
  <si>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</si>
  <si>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</si>
  <si>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</si>
  <si>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</si>
  <si>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</si>
  <si>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</si>
  <si>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</si>
  <si>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</si>
  <si>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</si>
  <si>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</si>
  <si>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</si>
  <si>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</si>
  <si>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</si>
  <si>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</si>
  <si>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</si>
  <si>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</si>
  <si>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</si>
  <si>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</si>
  <si>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</si>
  <si>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</si>
  <si>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</si>
  <si>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</si>
  <si>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</si>
  <si>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</si>
  <si>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</si>
  <si>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</si>
  <si>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</si>
  <si>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</si>
  <si>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</si>
  <si>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</si>
  <si>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</si>
  <si>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</si>
  <si>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</si>
  <si>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</si>
  <si>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</si>
  <si>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</si>
  <si>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</si>
  <si>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</si>
  <si>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</si>
  <si>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</si>
  <si>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</si>
  <si>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</si>
  <si>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</si>
  <si>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</si>
  <si>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</si>
  <si>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</si>
  <si>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</si>
  <si>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</si>
  <si>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</si>
  <si>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</si>
  <si>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</si>
  <si>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</si>
  <si>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</si>
  <si>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</si>
  <si>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</si>
  <si>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</si>
  <si>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</si>
  <si>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</si>
  <si>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</si>
  <si>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</si>
  <si>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</si>
  <si>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</si>
  <si>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</si>
  <si>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</si>
  <si>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</si>
  <si>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</si>
  <si>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</si>
  <si>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</si>
  <si>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</si>
  <si>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</si>
  <si>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</si>
  <si>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</si>
  <si>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</si>
  <si>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</si>
  <si>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</si>
  <si>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</si>
  <si>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</si>
  <si>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</si>
  <si>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</si>
  <si>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</si>
  <si>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</si>
  <si>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</si>
  <si>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</si>
  <si>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</si>
  <si>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</si>
  <si>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</si>
  <si>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</si>
  <si>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</si>
  <si>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</si>
  <si>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</si>
  <si>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</si>
  <si>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</si>
  <si>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</si>
  <si>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</si>
  <si>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</si>
  <si>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</si>
  <si>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</si>
  <si>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</si>
  <si>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</si>
  <si>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</si>
  <si>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</si>
  <si>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</si>
  <si>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</si>
  <si>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</si>
  <si>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</si>
  <si>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</si>
  <si>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</si>
  <si>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</si>
  <si>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</si>
  <si>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</si>
  <si>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</si>
  <si>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</si>
  <si>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</si>
  <si>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</si>
  <si>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</si>
  <si>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</si>
  <si>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</si>
  <si>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</si>
  <si>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</si>
  <si>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</si>
  <si>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</si>
  <si>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</si>
  <si>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</si>
  <si>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</si>
  <si>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</si>
  <si>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</si>
  <si>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</si>
  <si>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</si>
  <si>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</si>
  <si>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</si>
  <si>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</si>
  <si>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</si>
  <si>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</si>
  <si>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</si>
  <si>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</si>
  <si>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</si>
  <si>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</si>
  <si>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</si>
  <si>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</si>
  <si>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</si>
  <si>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</si>
  <si>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</si>
  <si>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</si>
  <si>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</si>
  <si>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</si>
  <si>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</si>
  <si>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</si>
  <si>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</si>
  <si>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</si>
  <si>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</si>
  <si>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</si>
  <si>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</si>
  <si>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</si>
  <si>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</si>
  <si>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</si>
  <si>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</si>
  <si>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</si>
  <si>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</si>
  <si>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</si>
  <si>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</si>
  <si>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</si>
  <si>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</si>
  <si>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</si>
  <si>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</si>
  <si>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</si>
  <si>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</si>
  <si>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</si>
  <si>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</si>
  <si>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</si>
  <si>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</si>
  <si>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</si>
  <si>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</si>
  <si>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</si>
  <si>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</si>
  <si>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</si>
  <si>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</si>
  <si>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</si>
  <si>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</si>
  <si>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</si>
  <si>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</si>
  <si>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</si>
  <si>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</si>
  <si>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</si>
  <si>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</si>
  <si>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</si>
  <si>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</si>
  <si>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</si>
  <si>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</si>
  <si>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</si>
  <si>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</si>
  <si>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</si>
  <si>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</si>
  <si>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</si>
  <si>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</si>
  <si>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</si>
  <si>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</si>
  <si>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</si>
  <si>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</si>
  <si>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</si>
  <si>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</si>
  <si>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</si>
  <si>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</si>
  <si>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</si>
  <si>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</si>
  <si>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</si>
  <si>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</si>
  <si>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</si>
  <si>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</si>
  <si>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</si>
  <si>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</si>
  <si>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</si>
  <si>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</si>
  <si>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</si>
  <si>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</si>
  <si>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</si>
  <si>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</si>
  <si>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</si>
  <si>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</si>
  <si>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</si>
  <si>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</si>
  <si>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</si>
  <si>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</si>
  <si>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</si>
  <si>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</si>
  <si>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</si>
  <si>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</si>
  <si>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</si>
  <si>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</si>
  <si>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</si>
  <si>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</si>
  <si>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</si>
  <si>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</si>
  <si>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</si>
  <si>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</si>
  <si>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</si>
  <si>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</si>
  <si>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</si>
  <si>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</si>
  <si>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</si>
  <si>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</si>
  <si>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</si>
  <si>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</si>
  <si>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</si>
  <si>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</si>
  <si>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</si>
  <si>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</si>
  <si>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</si>
  <si>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</si>
  <si>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</si>
  <si>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</si>
  <si>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</si>
  <si>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</si>
  <si>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</si>
  <si>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</si>
  <si>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</si>
  <si>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</si>
  <si>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</si>
  <si>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</si>
  <si>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</si>
  <si>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</si>
  <si>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</si>
  <si>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</si>
  <si>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</si>
  <si>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</si>
  <si>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</si>
  <si>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</si>
  <si>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</si>
  <si>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</si>
  <si>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</si>
  <si>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</si>
  <si>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</si>
  <si>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</si>
  <si>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</si>
  <si>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</si>
  <si>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</si>
  <si>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</si>
  <si>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</si>
  <si>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</si>
  <si>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</si>
  <si>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</si>
  <si>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</si>
  <si>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</si>
  <si>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</si>
  <si>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</si>
  <si>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</si>
  <si>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</si>
  <si>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</si>
  <si>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</si>
  <si>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</si>
  <si>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</si>
  <si>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</si>
  <si>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</si>
  <si>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</si>
  <si>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</si>
  <si>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</si>
  <si>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</si>
  <si>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</si>
  <si>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</si>
  <si>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</si>
  <si>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</si>
  <si>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</si>
  <si>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</si>
  <si>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</si>
  <si>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</si>
  <si>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</si>
  <si>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</si>
  <si>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</si>
  <si>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</si>
  <si>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</si>
  <si>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</si>
  <si>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</si>
  <si>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</si>
  <si>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</si>
  <si>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</si>
  <si>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</si>
  <si>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</si>
  <si>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</si>
  <si>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</si>
  <si>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</si>
  <si>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</si>
  <si>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</si>
  <si>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</si>
  <si>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</si>
  <si>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</si>
  <si>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</si>
  <si>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</si>
  <si>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</si>
  <si>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</si>
  <si>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</si>
  <si>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</si>
  <si>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</si>
  <si>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</si>
  <si>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</si>
  <si>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</si>
  <si>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</si>
  <si>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</si>
  <si>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</si>
  <si>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</si>
  <si>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</si>
  <si>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</si>
  <si>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</si>
  <si>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</si>
  <si>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</si>
  <si>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</si>
  <si>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</si>
  <si>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</si>
  <si>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</si>
  <si>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</si>
  <si>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</si>
  <si>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</si>
  <si>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</si>
  <si>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</si>
  <si>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</si>
  <si>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</si>
  <si>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</si>
  <si>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</si>
  <si>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</si>
  <si>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</si>
  <si>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</si>
  <si>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</si>
  <si>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</si>
  <si>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</si>
  <si>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</si>
  <si>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</si>
  <si>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</si>
  <si>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</si>
  <si>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</si>
  <si>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</si>
  <si>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</si>
  <si>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</si>
  <si>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</si>
  <si>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</si>
  <si>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</si>
  <si>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</si>
  <si>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</si>
  <si>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</si>
  <si>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</si>
  <si>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</si>
  <si>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</si>
  <si>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</si>
  <si>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</si>
  <si>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</si>
  <si>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</si>
  <si>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</si>
  <si>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</si>
  <si>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</si>
  <si>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</si>
  <si>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</si>
  <si>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</si>
  <si>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</si>
  <si>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</si>
  <si>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</si>
  <si>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</si>
  <si>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</si>
  <si>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</si>
  <si>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</si>
  <si>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</si>
  <si>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</si>
  <si>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</si>
  <si>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</si>
  <si>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</si>
  <si>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</si>
  <si>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</si>
  <si>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</si>
  <si>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</si>
  <si>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</si>
  <si>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</si>
  <si>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</si>
  <si>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</si>
  <si>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</si>
  <si>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</si>
  <si>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</si>
  <si>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</si>
  <si>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</si>
  <si>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</si>
  <si>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</si>
  <si>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</si>
  <si>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</si>
  <si>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</si>
  <si>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</si>
  <si>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</si>
  <si>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</si>
  <si>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</si>
  <si>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</si>
  <si>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</si>
  <si>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</si>
  <si>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</si>
  <si>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</si>
  <si>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</si>
  <si>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</si>
  <si>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</si>
  <si>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</si>
  <si>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</si>
  <si>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</si>
  <si>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</si>
  <si>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</si>
  <si>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</si>
  <si>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</si>
  <si>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</si>
  <si>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</si>
  <si>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</si>
  <si>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</si>
  <si>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</si>
  <si>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</si>
  <si>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</si>
  <si>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</si>
  <si>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</si>
  <si>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</si>
  <si>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</si>
  <si>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</si>
  <si>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</si>
  <si>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</si>
  <si>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</si>
  <si>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</si>
  <si>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</si>
  <si>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</si>
  <si>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</si>
  <si>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</si>
  <si>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</si>
  <si>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</si>
  <si>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</si>
  <si>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</si>
  <si>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</si>
  <si>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</si>
  <si>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</si>
  <si>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</si>
  <si>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</si>
  <si>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</si>
  <si>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</si>
  <si>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</si>
  <si>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</si>
  <si>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</si>
  <si>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</si>
  <si>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</si>
  <si>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</si>
  <si>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</si>
  <si>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</si>
  <si>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</si>
  <si>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</si>
  <si>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</si>
  <si>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</si>
  <si>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</si>
  <si>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</si>
  <si>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</si>
  <si>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</si>
  <si>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</si>
  <si>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</si>
  <si>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</si>
  <si>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</si>
  <si>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</si>
  <si>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</si>
  <si>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</si>
  <si>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</si>
  <si>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</si>
  <si>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</si>
  <si>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</si>
  <si>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</si>
  <si>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</si>
  <si>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</si>
  <si>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</si>
  <si>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</si>
  <si>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</si>
  <si>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</si>
  <si>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</si>
  <si>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</si>
  <si>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</si>
  <si>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</si>
  <si>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</si>
  <si>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</si>
  <si>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</si>
  <si>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</si>
  <si>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</si>
  <si>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</si>
  <si>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</si>
  <si>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</si>
  <si>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</si>
  <si>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</si>
  <si>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</si>
  <si>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</si>
  <si>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</si>
  <si>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</si>
  <si>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</si>
  <si>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</si>
  <si>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</si>
  <si>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</si>
  <si>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</si>
  <si>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</si>
  <si>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</si>
  <si>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</si>
  <si>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</si>
  <si>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</si>
  <si>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</si>
  <si>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</si>
  <si>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</si>
  <si>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</si>
  <si>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</si>
  <si>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</si>
  <si>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</si>
  <si>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</si>
  <si>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</si>
  <si>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</si>
  <si>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</si>
  <si>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</si>
  <si>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</si>
  <si>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</si>
  <si>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</si>
  <si>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</si>
  <si>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</si>
  <si>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</si>
  <si>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</si>
  <si>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</si>
  <si>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</si>
  <si>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</si>
  <si>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</si>
  <si>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</si>
  <si>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</si>
  <si>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</si>
  <si>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</si>
  <si>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</si>
  <si>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</si>
  <si>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</si>
  <si>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</si>
  <si>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</si>
  <si>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</si>
  <si>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</si>
  <si>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</si>
  <si>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</si>
  <si>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</si>
  <si>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</si>
  <si>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</si>
  <si>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</si>
  <si>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</si>
  <si>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</si>
  <si>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</si>
  <si>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</si>
  <si>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</si>
  <si>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</si>
  <si>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</si>
  <si>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</si>
  <si>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</si>
  <si>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</si>
  <si>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</si>
  <si>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</si>
  <si>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</si>
  <si>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</si>
  <si>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</si>
  <si>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</si>
  <si>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</si>
  <si>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</si>
  <si>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</si>
  <si>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</si>
  <si>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</si>
  <si>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</si>
  <si>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</si>
  <si>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</si>
  <si>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</si>
  <si>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</si>
  <si>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</si>
  <si>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</si>
  <si>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</si>
  <si>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</si>
  <si>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</si>
  <si>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</si>
  <si>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</si>
  <si>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</si>
  <si>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</si>
  <si>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</si>
  <si>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</si>
  <si>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</si>
  <si>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</si>
  <si>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</si>
  <si>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</si>
  <si>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</si>
  <si>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</si>
  <si>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</si>
  <si>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</si>
  <si>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</si>
  <si>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</si>
  <si>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</si>
  <si>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</si>
  <si>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</si>
  <si>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</si>
  <si>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</si>
  <si>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</si>
  <si>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</si>
  <si>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</si>
  <si>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</si>
  <si>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</si>
  <si>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</si>
  <si>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</si>
  <si>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</si>
  <si>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</si>
  <si>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</si>
  <si>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</si>
  <si>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</si>
  <si>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</si>
  <si>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</si>
  <si>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</si>
  <si>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</si>
  <si>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</si>
  <si>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</si>
  <si>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</si>
  <si>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</si>
  <si>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</si>
  <si>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</si>
  <si>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</si>
  <si>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</si>
  <si>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</si>
  <si>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</si>
  <si>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</si>
  <si>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</si>
  <si>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</si>
  <si>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</si>
  <si>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</si>
  <si>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</si>
  <si>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</si>
  <si>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</si>
  <si>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</si>
  <si>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</si>
  <si>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</si>
  <si>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</si>
  <si>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</si>
  <si>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</si>
  <si>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</si>
  <si>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</si>
  <si>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</si>
  <si>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</si>
  <si>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</si>
  <si>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</si>
  <si>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</si>
  <si>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</si>
  <si>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</si>
  <si>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</si>
  <si>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</si>
  <si>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</si>
  <si>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</si>
  <si>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</si>
  <si>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</si>
  <si>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</si>
  <si>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</si>
  <si>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</si>
  <si>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</si>
  <si>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</si>
  <si>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</si>
  <si>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</si>
  <si>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</si>
  <si>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</si>
  <si>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</si>
  <si>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</si>
  <si>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</si>
  <si>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</si>
  <si>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</si>
  <si>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</si>
  <si>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</si>
  <si>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</si>
  <si>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</si>
  <si>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</si>
  <si>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</si>
  <si>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</si>
  <si>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</si>
  <si>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</si>
  <si>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</si>
  <si>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</si>
  <si>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</si>
  <si>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</si>
  <si>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</si>
  <si>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</si>
  <si>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</si>
  <si>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</si>
  <si>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</si>
  <si>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</si>
  <si>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</si>
  <si>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</si>
  <si>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</si>
  <si>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</si>
  <si>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</si>
  <si>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</si>
  <si>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</si>
  <si>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</si>
  <si>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</si>
  <si>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</si>
  <si>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</si>
  <si>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</si>
  <si>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</si>
  <si>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</si>
  <si>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</si>
  <si>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</si>
  <si>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</si>
  <si>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</si>
  <si>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</si>
  <si>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</si>
  <si>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</si>
  <si>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</si>
  <si>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</si>
  <si>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</si>
  <si>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</si>
  <si>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</si>
  <si>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</si>
  <si>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</si>
  <si>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</si>
  <si>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</si>
  <si>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</si>
  <si>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</si>
  <si>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</si>
  <si>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</si>
  <si>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</si>
  <si>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</si>
  <si>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</si>
  <si>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</si>
  <si>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</si>
  <si>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</si>
  <si>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</si>
  <si>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</si>
  <si>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</si>
  <si>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</si>
  <si>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</si>
  <si>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</si>
  <si>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</si>
  <si>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</si>
  <si>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</si>
  <si>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</si>
  <si>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</si>
  <si>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</si>
  <si>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</si>
  <si>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</si>
  <si>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</si>
  <si>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</si>
  <si>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</si>
  <si>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</si>
  <si>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</si>
  <si>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</si>
  <si>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</si>
  <si>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</si>
  <si>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</si>
  <si>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</si>
  <si>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</si>
  <si>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</si>
  <si>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</si>
  <si>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</si>
  <si>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</si>
  <si>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</si>
  <si>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</si>
  <si>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</si>
  <si>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</si>
  <si>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</si>
  <si>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</si>
  <si>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</si>
  <si>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</si>
  <si>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</si>
  <si>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</si>
  <si>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</si>
  <si>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</si>
  <si>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</si>
  <si>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</si>
  <si>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</si>
  <si>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</si>
  <si>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</si>
  <si>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</si>
  <si>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</si>
  <si>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</si>
  <si>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</si>
  <si>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</si>
  <si>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</si>
  <si>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</si>
  <si>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</si>
  <si>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</si>
  <si>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</si>
  <si>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</si>
  <si>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</si>
  <si>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</si>
  <si>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</si>
  <si>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</si>
  <si>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</si>
  <si>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</si>
  <si>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</si>
  <si>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</si>
  <si>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</si>
  <si>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</si>
  <si>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</si>
  <si>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</si>
  <si>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</si>
  <si>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</si>
  <si>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</si>
  <si>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</si>
  <si>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</si>
  <si>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</si>
  <si>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</si>
  <si>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</si>
  <si>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</si>
  <si>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</si>
  <si>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</si>
  <si>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</si>
  <si>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</si>
  <si>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</si>
  <si>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</si>
  <si>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</si>
  <si>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</si>
  <si>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</si>
  <si>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</si>
  <si>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</si>
  <si>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</si>
  <si>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</si>
  <si>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</si>
  <si>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</si>
  <si>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</si>
  <si>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</si>
  <si>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</si>
  <si>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</si>
  <si>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</si>
  <si>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</si>
  <si>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</si>
  <si>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</si>
  <si>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</si>
  <si>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</si>
  <si>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</si>
  <si>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</si>
  <si>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</si>
  <si>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</si>
  <si>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</si>
  <si>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</si>
  <si>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</si>
  <si>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</si>
  <si>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</si>
  <si>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</si>
  <si>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</si>
  <si>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</si>
  <si>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</si>
  <si>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</si>
  <si>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</si>
  <si>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</si>
  <si>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</si>
  <si>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</si>
  <si>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</si>
  <si>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</si>
  <si>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</si>
  <si>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</si>
  <si>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</si>
  <si>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</si>
  <si>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</si>
  <si>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</si>
  <si>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</si>
  <si>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</si>
  <si>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</si>
  <si>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</si>
  <si>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</si>
  <si>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</si>
  <si>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</si>
  <si>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</si>
  <si>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</si>
  <si>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</si>
  <si>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</si>
  <si>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</si>
  <si>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</si>
  <si>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</si>
  <si>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</si>
  <si>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</si>
  <si>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</si>
  <si>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</si>
  <si>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</si>
  <si>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</si>
  <si>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</si>
  <si>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</si>
  <si>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</si>
  <si>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</si>
  <si>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</si>
  <si>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</si>
  <si>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</si>
  <si>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</si>
  <si>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</si>
  <si>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</si>
  <si>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</si>
  <si>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</si>
  <si>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</si>
  <si>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</si>
  <si>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</si>
  <si>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</si>
  <si>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</si>
  <si>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</si>
  <si>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</si>
  <si>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</si>
  <si>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</si>
  <si>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</si>
  <si>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</si>
  <si>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</si>
  <si>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</si>
  <si>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</si>
  <si>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</si>
  <si>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</si>
  <si>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</si>
  <si>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</si>
  <si>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</si>
  <si>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</si>
  <si>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</si>
  <si>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</si>
  <si>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</si>
  <si>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</si>
  <si>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</si>
  <si>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</si>
  <si>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</si>
  <si>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</si>
  <si>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</si>
  <si>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</si>
  <si>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</si>
  <si>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</si>
  <si>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</si>
  <si>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</si>
  <si>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</si>
  <si>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</si>
  <si>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</si>
  <si>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</si>
  <si>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</si>
  <si>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</si>
  <si>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</si>
  <si>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</si>
  <si>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</si>
  <si>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</si>
  <si>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</si>
  <si>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</si>
  <si>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</si>
  <si>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</si>
  <si>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</si>
  <si>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</si>
  <si>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</si>
  <si>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</si>
  <si>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</si>
  <si>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</si>
  <si>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</si>
  <si>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</si>
  <si>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</si>
  <si>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</si>
  <si>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</si>
  <si>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</si>
  <si>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</si>
  <si>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</si>
  <si>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</si>
  <si>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</si>
  <si>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</si>
  <si>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</si>
  <si>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</si>
  <si>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</si>
  <si>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</si>
  <si>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</si>
  <si>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</si>
  <si>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</si>
  <si>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</si>
  <si>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</si>
  <si>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</si>
  <si>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</si>
  <si>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</si>
  <si>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</si>
  <si>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</si>
  <si>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</si>
  <si>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</si>
  <si>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</si>
  <si>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</si>
  <si>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</si>
  <si>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</si>
  <si>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</si>
  <si>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</si>
  <si>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</si>
  <si>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</si>
  <si>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</si>
  <si>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</si>
  <si>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</si>
  <si>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</si>
  <si>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</si>
  <si>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</si>
  <si>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</si>
  <si>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</si>
  <si>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</si>
  <si>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</si>
  <si>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</si>
  <si>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</si>
  <si>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</si>
  <si>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</si>
  <si>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</si>
  <si>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</si>
  <si>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</si>
  <si>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</si>
  <si>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</si>
  <si>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</si>
  <si>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</si>
  <si>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</si>
  <si>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</si>
  <si>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</si>
  <si>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</si>
  <si>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</si>
  <si>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</si>
  <si>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</si>
  <si>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</si>
  <si>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</si>
  <si>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</si>
  <si>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</si>
  <si>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</si>
  <si>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</si>
  <si>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</si>
  <si>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</si>
  <si>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</si>
  <si>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</si>
  <si>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</si>
  <si>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</si>
  <si>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</si>
  <si>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</si>
  <si>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</si>
  <si>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</si>
  <si>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</si>
  <si>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</si>
  <si>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</si>
  <si>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</si>
  <si>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</si>
  <si>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</si>
  <si>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</si>
  <si>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</si>
  <si>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</si>
  <si>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</si>
  <si>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</si>
  <si>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</si>
  <si>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</si>
  <si>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</si>
  <si>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</si>
  <si>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</si>
  <si>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</si>
  <si>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</si>
  <si>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</si>
  <si>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</si>
  <si>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</si>
  <si>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</si>
  <si>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</si>
  <si>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</si>
  <si>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</si>
  <si>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</si>
  <si>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</si>
  <si>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</si>
  <si>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</si>
  <si>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</si>
  <si>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</si>
  <si>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</si>
  <si>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</si>
  <si>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</si>
  <si>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</si>
  <si>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</si>
  <si>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</si>
  <si>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</si>
  <si>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</si>
  <si>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</si>
  <si>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</si>
  <si>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</si>
  <si>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</si>
  <si>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</si>
  <si>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</si>
  <si>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</si>
  <si>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</si>
  <si>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</si>
  <si>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</si>
  <si>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</si>
  <si>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</si>
  <si>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</si>
  <si>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</si>
  <si>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</si>
  <si>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</si>
  <si>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</si>
  <si>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</si>
  <si>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</si>
  <si>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</si>
  <si>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</si>
  <si>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</si>
  <si>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</si>
  <si>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</si>
  <si>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</si>
  <si>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</si>
  <si>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</si>
  <si>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</si>
  <si>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</si>
  <si>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</si>
  <si>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</si>
  <si>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</si>
  <si>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</si>
  <si>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</si>
  <si>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</si>
  <si>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</si>
  <si>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</si>
  <si>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</si>
  <si>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</si>
  <si>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</si>
  <si>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</si>
  <si>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</si>
  <si>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</si>
  <si>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</si>
  <si>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</si>
  <si>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</si>
  <si>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</si>
  <si>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</si>
  <si>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</si>
  <si>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</si>
  <si>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</si>
  <si>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</si>
  <si>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</si>
  <si>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</si>
  <si>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</si>
  <si>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</si>
  <si>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</si>
  <si>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</si>
  <si>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</si>
  <si>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</si>
  <si>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</si>
  <si>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</si>
  <si>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</si>
  <si>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</si>
  <si>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</si>
  <si>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</si>
  <si>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</si>
  <si>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</si>
  <si>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</si>
  <si>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</si>
  <si>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</si>
  <si>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</si>
  <si>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</si>
  <si>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</si>
  <si>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</si>
  <si>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</si>
  <si>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</si>
  <si>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</si>
  <si>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</si>
  <si>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</si>
  <si>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</si>
  <si>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</si>
  <si>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</si>
  <si>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</si>
  <si>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</si>
  <si>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</si>
  <si>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</si>
  <si>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</si>
  <si>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</si>
  <si>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</si>
  <si>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</si>
  <si>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</si>
  <si>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</si>
  <si>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</si>
  <si>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</si>
  <si>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</si>
  <si>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</si>
  <si>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</si>
  <si>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</si>
  <si>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</si>
  <si>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</si>
  <si>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</si>
  <si>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</si>
  <si>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</si>
  <si>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</si>
  <si>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</si>
  <si>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</si>
  <si>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</si>
  <si>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</si>
  <si>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</si>
  <si>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</si>
  <si>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</si>
  <si>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</si>
  <si>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</si>
  <si>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</si>
  <si>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</si>
  <si>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</si>
  <si>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</si>
  <si>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</si>
  <si>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</si>
  <si>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</si>
  <si>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</si>
  <si>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</si>
  <si>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</si>
  <si>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</si>
  <si>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</si>
  <si>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</si>
  <si>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</si>
  <si>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</si>
  <si>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</si>
  <si>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</si>
  <si>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</si>
  <si>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</si>
  <si>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</si>
  <si>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</si>
  <si>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</si>
  <si>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</si>
  <si>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</si>
  <si>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</si>
  <si>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</si>
  <si>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</si>
  <si>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</si>
  <si>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</si>
  <si>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</si>
  <si>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</si>
  <si>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</si>
  <si>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</si>
  <si>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</si>
  <si>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</si>
  <si>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</si>
  <si>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</si>
  <si>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</si>
  <si>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</si>
  <si>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</si>
  <si>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</si>
  <si>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</si>
  <si>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</si>
  <si>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</si>
  <si>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</si>
  <si>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</si>
  <si>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</si>
  <si>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</si>
  <si>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</si>
  <si>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</si>
  <si>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</si>
  <si>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</si>
  <si>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</si>
  <si>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</si>
  <si>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</si>
  <si>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</si>
  <si>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</si>
  <si>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</si>
  <si>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</si>
  <si>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</si>
  <si>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</si>
  <si>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</si>
  <si>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</si>
  <si>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</si>
  <si>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</si>
  <si>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</si>
  <si>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</si>
  <si>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</si>
  <si>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</si>
  <si>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</si>
  <si>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</si>
  <si>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</si>
  <si>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</si>
  <si>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</si>
  <si>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</si>
  <si>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</si>
  <si>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</si>
  <si>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</si>
  <si>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</si>
  <si>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</si>
  <si>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</si>
  <si>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</si>
  <si>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</si>
  <si>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</si>
  <si>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</si>
  <si>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</si>
  <si>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</si>
  <si>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</si>
  <si>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</si>
  <si>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</si>
  <si>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</si>
  <si>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</si>
  <si>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</si>
  <si>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</si>
  <si>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</si>
  <si>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</si>
  <si>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</si>
  <si>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</si>
  <si>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</si>
  <si>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</si>
  <si>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</si>
  <si>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</si>
  <si>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</si>
  <si>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</si>
  <si>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</si>
  <si>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</si>
  <si>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</si>
  <si>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</si>
  <si>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</si>
  <si>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</si>
  <si>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</si>
  <si>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</si>
  <si>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</si>
  <si>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</si>
  <si>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</si>
  <si>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</si>
  <si>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</si>
  <si>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</si>
  <si>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</si>
  <si>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</si>
  <si>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</si>
  <si>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</si>
  <si>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</si>
  <si>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</si>
  <si>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</si>
  <si>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</si>
  <si>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</si>
  <si>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</si>
  <si>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</si>
  <si>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</si>
  <si>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</si>
  <si>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</si>
  <si>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</si>
  <si>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</si>
  <si>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</si>
  <si>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</si>
  <si>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</si>
  <si>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</si>
  <si>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</si>
  <si>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</si>
  <si>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</si>
  <si>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</si>
  <si>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</si>
  <si>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</si>
  <si>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</si>
  <si>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</si>
  <si>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</si>
  <si>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</si>
  <si>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</si>
  <si>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</si>
  <si>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</si>
  <si>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</si>
  <si>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</si>
  <si>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</si>
  <si>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</si>
  <si>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</si>
  <si>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</si>
  <si>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</si>
  <si>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</si>
  <si>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</si>
  <si>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</si>
  <si>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</si>
  <si>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</si>
  <si>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</si>
  <si>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</si>
  <si>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</si>
  <si>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</si>
  <si>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</si>
  <si>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</si>
  <si>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</si>
  <si>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</si>
  <si>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</si>
  <si>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</si>
  <si>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</si>
  <si>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</si>
  <si>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</si>
  <si>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</si>
  <si>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</si>
  <si>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</si>
  <si>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</si>
  <si>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</si>
  <si>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</si>
  <si>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</si>
  <si>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</si>
  <si>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</si>
  <si>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</si>
  <si>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</si>
  <si>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</si>
  <si>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</si>
  <si>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</si>
  <si>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</si>
  <si>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</si>
  <si>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</si>
  <si>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</si>
  <si>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</si>
  <si>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</si>
  <si>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</si>
  <si>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</si>
  <si>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</si>
  <si>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</si>
  <si>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</si>
  <si>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</si>
  <si>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</si>
  <si>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</si>
  <si>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</si>
  <si>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</si>
  <si>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</si>
  <si>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</si>
  <si>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</si>
  <si>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</si>
  <si>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</si>
  <si>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</si>
  <si>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</si>
  <si>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</si>
  <si>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</si>
  <si>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</si>
  <si>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</si>
  <si>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</si>
  <si>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</si>
  <si>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</si>
  <si>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</si>
  <si>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</si>
  <si>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</si>
  <si>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</si>
  <si>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</si>
  <si>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</si>
  <si>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</si>
  <si>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</si>
  <si>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</si>
  <si>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</si>
  <si>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</si>
  <si>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</si>
  <si>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</si>
  <si>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</si>
  <si>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</si>
  <si>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</si>
  <si>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</si>
  <si>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</si>
  <si>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</si>
  <si>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</si>
  <si>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</si>
  <si>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</si>
  <si>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</si>
  <si>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</si>
  <si>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</si>
  <si>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</si>
  <si>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</si>
  <si>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</si>
  <si>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</si>
  <si>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</si>
  <si>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</si>
  <si>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</si>
  <si>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</si>
  <si>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</si>
  <si>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</si>
  <si>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</si>
  <si>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</si>
  <si>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</si>
  <si>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</si>
  <si>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</si>
  <si>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</si>
  <si>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</si>
  <si>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</si>
  <si>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</si>
  <si>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</si>
  <si>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</si>
  <si>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</si>
  <si>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</si>
  <si>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</si>
  <si>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</si>
  <si>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</si>
  <si>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</si>
  <si>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</si>
  <si>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</si>
  <si>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</si>
  <si>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</si>
  <si>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</si>
  <si>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</si>
  <si>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</si>
  <si>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</si>
  <si>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</si>
  <si>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</si>
  <si>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</si>
  <si>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</si>
  <si>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</si>
  <si>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</si>
  <si>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</si>
  <si>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</si>
  <si>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</si>
  <si>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</si>
  <si>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</si>
  <si>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</si>
  <si>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</si>
  <si>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</si>
  <si>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</si>
  <si>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</si>
  <si>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</si>
  <si>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</si>
  <si>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</si>
  <si>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</si>
  <si>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</si>
  <si>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</si>
  <si>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</si>
  <si>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</si>
  <si>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</si>
  <si>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</si>
  <si>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</si>
  <si>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</si>
  <si>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</si>
  <si>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</si>
  <si>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</si>
  <si>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</si>
  <si>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</si>
  <si>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</si>
  <si>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</si>
  <si>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</si>
  <si>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</si>
  <si>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</si>
  <si>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</si>
  <si>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</si>
  <si>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</si>
  <si>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</si>
  <si>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</si>
  <si>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</si>
  <si>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</si>
  <si>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</si>
  <si>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</si>
  <si>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</si>
  <si>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</si>
  <si>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</si>
  <si>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</si>
  <si>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</si>
  <si>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</si>
  <si>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</si>
  <si>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</si>
  <si>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</si>
  <si>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</si>
  <si>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</si>
  <si>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</si>
  <si>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</si>
  <si>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</si>
  <si>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</si>
  <si>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</si>
  <si>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</si>
  <si>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</si>
  <si>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</si>
  <si>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</si>
  <si>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</si>
  <si>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</si>
  <si>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</si>
  <si>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</si>
  <si>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</si>
  <si>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</si>
  <si>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</si>
  <si>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</si>
  <si>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</si>
  <si>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</si>
  <si>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</si>
  <si>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</si>
  <si>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</si>
  <si>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</si>
  <si>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</si>
  <si>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</si>
  <si>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</si>
  <si>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</si>
  <si>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</si>
  <si>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</si>
  <si>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</si>
  <si>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</si>
  <si>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</si>
  <si>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</si>
  <si>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</si>
  <si>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</si>
  <si>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</si>
  <si>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</si>
  <si>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</si>
  <si>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</si>
  <si>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</si>
  <si>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</si>
  <si>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</si>
  <si>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</si>
  <si>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</si>
  <si>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</si>
  <si>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</si>
  <si>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</si>
  <si>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</si>
  <si>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</si>
  <si>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</si>
  <si>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</si>
  <si>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</si>
  <si>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</si>
  <si>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</si>
  <si>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</si>
  <si>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</si>
  <si>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</si>
  <si>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</si>
  <si>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</si>
  <si>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</si>
  <si>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</si>
  <si>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</si>
  <si>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</si>
  <si>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</si>
  <si>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</si>
  <si>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</si>
  <si>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</si>
  <si>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</si>
  <si>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</si>
  <si>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</si>
  <si>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</si>
  <si>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</si>
  <si>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</si>
  <si>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</si>
  <si>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</si>
  <si>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</si>
  <si>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</si>
  <si>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</si>
  <si>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</si>
  <si>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</si>
  <si>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</si>
  <si>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</si>
  <si>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</si>
  <si>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</si>
  <si>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</si>
  <si>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</si>
  <si>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</si>
  <si>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</si>
  <si>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</si>
  <si>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</si>
  <si>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</si>
  <si>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</si>
  <si>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</si>
  <si>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</si>
  <si>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</si>
  <si>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</si>
  <si>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</si>
  <si>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</si>
  <si>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</si>
  <si>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</si>
  <si>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</si>
  <si>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</si>
  <si>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</si>
  <si>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</si>
  <si>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</si>
  <si>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</si>
  <si>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</si>
  <si>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</si>
  <si>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</si>
  <si>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</si>
  <si>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</si>
  <si>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</si>
  <si>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</si>
  <si>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</si>
  <si>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</si>
  <si>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</si>
  <si>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</si>
  <si>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</si>
  <si>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</si>
  <si>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</si>
  <si>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</si>
  <si>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</si>
  <si>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</si>
  <si>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</si>
  <si>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</si>
  <si>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</si>
  <si>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</si>
  <si>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</si>
  <si>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</si>
  <si>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</si>
  <si>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</si>
  <si>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</si>
  <si>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</si>
  <si>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</si>
  <si>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</si>
  <si>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</si>
  <si>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</si>
  <si>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</si>
  <si>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</si>
  <si>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</si>
  <si>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</si>
  <si>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</si>
  <si>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</si>
  <si>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</si>
  <si>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</si>
  <si>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</si>
  <si>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</si>
  <si>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</si>
  <si>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</si>
  <si>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</si>
  <si>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</si>
  <si>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</si>
  <si>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</si>
  <si>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</si>
  <si>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</si>
  <si>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</si>
  <si>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</si>
  <si>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</si>
  <si>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</si>
  <si>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</si>
  <si>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</si>
  <si>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</si>
  <si>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</si>
  <si>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</si>
  <si>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</si>
  <si>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</si>
  <si>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</si>
  <si>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</si>
  <si>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</si>
  <si>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</si>
  <si>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</si>
  <si>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</si>
  <si>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</si>
  <si>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</si>
  <si>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</si>
  <si>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</si>
  <si>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</si>
  <si>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</si>
  <si>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</si>
  <si>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</si>
  <si>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</si>
  <si>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</si>
  <si>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</si>
  <si>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</si>
  <si>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</si>
  <si>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</si>
  <si>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</si>
  <si>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</si>
  <si>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</si>
  <si>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</si>
  <si>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</si>
  <si>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</si>
  <si>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</si>
  <si>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</si>
  <si>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</si>
  <si>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</si>
  <si>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</si>
  <si>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</si>
  <si>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</si>
  <si>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</si>
  <si>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</si>
  <si>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</si>
  <si>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</si>
  <si>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</si>
  <si>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</si>
  <si>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</si>
  <si>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</si>
  <si>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</si>
  <si>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</si>
  <si>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</si>
  <si>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</si>
  <si>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</si>
  <si>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</si>
  <si>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</si>
  <si>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</si>
  <si>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</si>
  <si>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</si>
  <si>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</si>
  <si>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</si>
  <si>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</si>
  <si>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</si>
  <si>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</si>
  <si>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</si>
  <si>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</si>
  <si>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</si>
  <si>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</si>
  <si>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</si>
  <si>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</si>
  <si>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</si>
  <si>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</si>
  <si>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</si>
  <si>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</si>
  <si>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</si>
  <si>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</si>
  <si>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</si>
  <si>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</si>
  <si>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</si>
  <si>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</si>
  <si>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</si>
  <si>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</si>
  <si>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</si>
  <si>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</si>
  <si>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</si>
  <si>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</si>
  <si>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</si>
  <si>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</si>
  <si>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</si>
  <si>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</si>
  <si>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</si>
  <si>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</si>
  <si>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</si>
  <si>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</si>
  <si>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</si>
  <si>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</si>
  <si>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</si>
  <si>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</si>
  <si>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</si>
  <si>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</si>
  <si>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</si>
  <si>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</si>
  <si>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</si>
  <si>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</si>
  <si>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</si>
  <si>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</si>
  <si>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</si>
  <si>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</si>
  <si>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</si>
  <si>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</si>
  <si>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</si>
  <si>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</si>
  <si>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</si>
  <si>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</si>
  <si>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</si>
  <si>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</si>
  <si>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</si>
  <si>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</si>
  <si>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</si>
  <si>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</si>
  <si>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</si>
  <si>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</si>
  <si>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</si>
  <si>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</si>
  <si>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</si>
  <si>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</si>
  <si>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</si>
  <si>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</si>
  <si>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</si>
  <si>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</si>
  <si>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</si>
  <si>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</si>
  <si>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</si>
  <si>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</si>
  <si>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</si>
  <si>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</si>
  <si>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</si>
  <si>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</si>
  <si>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</si>
  <si>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</si>
  <si>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</si>
  <si>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</si>
  <si>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</si>
  <si>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</si>
  <si>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</si>
  <si>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</si>
  <si>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</si>
  <si>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</si>
  <si>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</si>
  <si>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</si>
  <si>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</si>
  <si>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</si>
  <si>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</si>
  <si>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</si>
  <si>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</si>
  <si>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</si>
  <si>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</si>
  <si>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</si>
  <si>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</si>
  <si>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</si>
  <si>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</si>
  <si>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</si>
  <si>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</si>
  <si>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</si>
  <si>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</si>
  <si>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</si>
  <si>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</si>
  <si>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</si>
  <si>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</si>
  <si>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</si>
  <si>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</si>
  <si>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</si>
  <si>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</si>
  <si>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</si>
  <si>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</si>
  <si>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</si>
  <si>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</si>
  <si>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</si>
  <si>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</si>
  <si>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</si>
  <si>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</si>
  <si>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</si>
  <si>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</si>
  <si>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</si>
  <si>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</si>
  <si>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</si>
  <si>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</si>
  <si>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</si>
  <si>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</si>
  <si>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</si>
  <si>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</si>
  <si>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</si>
  <si>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</si>
  <si>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</si>
  <si>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</si>
  <si>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</si>
  <si>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</si>
  <si>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</si>
  <si>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</si>
  <si>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</si>
  <si>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</si>
  <si>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</si>
  <si>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</si>
  <si>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</si>
  <si>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</si>
  <si>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</si>
  <si>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</si>
  <si>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</si>
  <si>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</si>
  <si>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</si>
  <si>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</si>
  <si>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</si>
  <si>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</si>
  <si>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</si>
  <si>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</si>
  <si>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</si>
  <si>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</si>
  <si>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</si>
  <si>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</si>
  <si>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</si>
  <si>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</si>
  <si>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</si>
  <si>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</si>
  <si>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</si>
  <si>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</si>
  <si>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</si>
  <si>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</si>
  <si>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</si>
  <si>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</si>
  <si>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</si>
  <si>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</si>
  <si>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</si>
  <si>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</si>
  <si>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</si>
  <si>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</si>
  <si>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</si>
  <si>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</si>
  <si>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</si>
  <si>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</si>
  <si>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</si>
  <si>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</si>
  <si>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</si>
  <si>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</si>
  <si>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</si>
  <si>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</si>
  <si>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</si>
  <si>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</si>
  <si>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</si>
  <si>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</si>
  <si>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</si>
  <si>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</si>
  <si>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</si>
  <si>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</si>
  <si>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</si>
  <si>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</si>
  <si>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</si>
  <si>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</si>
  <si>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</si>
  <si>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</si>
  <si>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</si>
  <si>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</si>
  <si>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</si>
  <si>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</si>
  <si>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</si>
  <si>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</si>
  <si>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</si>
  <si>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</si>
  <si>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</si>
  <si>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</si>
  <si>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</si>
  <si>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</si>
  <si>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</si>
  <si>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</si>
  <si>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</si>
  <si>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</si>
  <si>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</si>
  <si>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</si>
  <si>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</si>
  <si>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</si>
  <si>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</si>
  <si>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</si>
  <si>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</si>
  <si>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</si>
  <si>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</si>
  <si>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</si>
  <si>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</si>
  <si>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</si>
  <si>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</si>
  <si>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</si>
  <si>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</si>
  <si>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</si>
  <si>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</si>
  <si>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</si>
  <si>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</si>
  <si>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</si>
  <si>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</si>
  <si>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</si>
  <si>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</si>
  <si>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</si>
  <si>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</si>
  <si>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</si>
  <si>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</si>
  <si>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</si>
  <si>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</si>
  <si>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</si>
  <si>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</si>
  <si>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</si>
  <si>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</si>
  <si>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</si>
  <si>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</si>
  <si>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</si>
  <si>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</si>
  <si>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</si>
  <si>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</si>
  <si>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</si>
  <si>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</si>
  <si>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</si>
  <si>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</si>
  <si>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</si>
  <si>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</si>
  <si>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</si>
  <si>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</si>
  <si>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</si>
  <si>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</si>
  <si>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</si>
  <si>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</si>
  <si>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</si>
  <si>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</si>
  <si>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</si>
  <si>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</si>
  <si>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</si>
  <si>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</si>
  <si>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</si>
  <si>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</si>
  <si>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</si>
  <si>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</si>
  <si>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</si>
  <si>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</si>
  <si>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</si>
  <si>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</si>
  <si>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</si>
  <si>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</si>
  <si>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</si>
  <si>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</si>
  <si>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</si>
  <si>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</si>
  <si>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</si>
  <si>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</si>
  <si>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</si>
  <si>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</si>
  <si>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</si>
  <si>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</si>
  <si>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</si>
  <si>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</si>
  <si>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</si>
  <si>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</si>
  <si>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</si>
  <si>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</si>
  <si>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</si>
  <si>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</si>
  <si>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</si>
  <si>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</si>
  <si>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</si>
  <si>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</si>
  <si>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</si>
  <si>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</si>
  <si>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</si>
  <si>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</si>
  <si>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</si>
  <si>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</si>
  <si>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</si>
  <si>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</si>
  <si>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</si>
  <si>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</si>
  <si>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</si>
  <si>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</si>
  <si>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</si>
  <si>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</si>
  <si>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</si>
  <si>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</si>
  <si>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</si>
  <si>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</si>
  <si>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</si>
  <si>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</si>
  <si>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</si>
  <si>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</si>
  <si>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</si>
  <si>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</si>
  <si>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</si>
  <si>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</si>
  <si>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</si>
  <si>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</si>
  <si>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</si>
  <si>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</si>
  <si>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</si>
  <si>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</si>
  <si>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</si>
  <si>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</si>
  <si>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</si>
  <si>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</si>
  <si>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</si>
  <si>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</si>
  <si>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</si>
  <si>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</si>
  <si>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</si>
  <si>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</si>
  <si>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</si>
  <si>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</si>
  <si>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</si>
  <si>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</si>
  <si>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</si>
  <si>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</si>
  <si>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</si>
  <si>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</si>
  <si>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</si>
  <si>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</si>
  <si>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</si>
  <si>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</si>
  <si>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</si>
  <si>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</si>
  <si>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</si>
  <si>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</si>
  <si>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</si>
  <si>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</si>
  <si>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</si>
  <si>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</si>
  <si>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</si>
  <si>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</si>
  <si>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</si>
  <si>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</si>
  <si>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</si>
  <si>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</si>
  <si>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</si>
  <si>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</si>
  <si>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</si>
  <si>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</si>
  <si>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</si>
  <si>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</si>
  <si>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</si>
  <si>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</si>
  <si>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</si>
  <si>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</si>
  <si>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</si>
  <si>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</si>
  <si>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</si>
  <si>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</si>
  <si>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</si>
  <si>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</si>
  <si>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</si>
  <si>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</si>
  <si>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</si>
  <si>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</si>
  <si>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</si>
  <si>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</si>
  <si>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</si>
  <si>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</si>
  <si>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</si>
  <si>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</si>
  <si>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</si>
  <si>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</si>
  <si>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</si>
  <si>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</si>
  <si>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</si>
  <si>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</si>
  <si>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</si>
  <si>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</si>
  <si>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</si>
  <si>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</si>
  <si>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</si>
  <si>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</si>
  <si>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</si>
  <si>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</si>
  <si>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</si>
  <si>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</si>
  <si>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</si>
  <si>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</si>
  <si>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</si>
  <si>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</si>
  <si>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</si>
  <si>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</si>
  <si>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</si>
  <si>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</si>
  <si>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</si>
  <si>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</si>
  <si>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</si>
  <si>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</si>
  <si>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</si>
  <si>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</si>
  <si>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</si>
  <si>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</si>
  <si>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</si>
  <si>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</si>
  <si>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</si>
  <si>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</si>
  <si>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</si>
  <si>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</si>
  <si>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</si>
  <si>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</si>
  <si>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</si>
  <si>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</si>
  <si>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</si>
  <si>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</si>
  <si>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</si>
  <si>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</si>
  <si>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</si>
  <si>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</si>
  <si>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</si>
  <si>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</si>
  <si>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</si>
  <si>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</si>
  <si>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</si>
  <si>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</si>
  <si>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</si>
  <si>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</si>
  <si>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</si>
  <si>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</si>
  <si>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</si>
  <si>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</si>
  <si>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</si>
  <si>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</si>
  <si>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</si>
  <si>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</si>
  <si>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</si>
  <si>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</si>
  <si>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</si>
  <si>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</si>
  <si>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</si>
  <si>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</si>
  <si>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</si>
  <si>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</si>
  <si>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</si>
  <si>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</si>
  <si>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</si>
  <si>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</si>
  <si>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</si>
  <si>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</si>
  <si>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</si>
  <si>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</si>
  <si>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</si>
  <si>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</si>
  <si>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</si>
  <si>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</si>
  <si>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</si>
  <si>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</si>
  <si>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</si>
  <si>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</si>
  <si>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</si>
  <si>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</si>
  <si>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</si>
  <si>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</si>
  <si>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</si>
  <si>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</si>
  <si>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</si>
  <si>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</si>
  <si>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</si>
  <si>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</si>
  <si>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</si>
  <si>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</si>
  <si>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</si>
  <si>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</si>
  <si>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</si>
  <si>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</si>
  <si>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</si>
  <si>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</si>
  <si>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</si>
  <si>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</si>
  <si>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</si>
  <si>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</si>
  <si>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</si>
  <si>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</si>
  <si>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</si>
  <si>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</si>
  <si>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</si>
  <si>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</si>
  <si>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</si>
  <si>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</si>
  <si>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</si>
  <si>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</si>
  <si>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</si>
  <si>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</si>
  <si>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</si>
  <si>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</si>
  <si>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</si>
  <si>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</si>
  <si>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</si>
  <si>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</si>
  <si>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</si>
  <si>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</si>
  <si>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</si>
  <si>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</si>
  <si>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</si>
  <si>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</si>
  <si>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</si>
  <si>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</si>
  <si>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</si>
  <si>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</si>
  <si>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</si>
  <si>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</si>
  <si>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</si>
  <si>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</si>
  <si>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</si>
  <si>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</si>
  <si>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</si>
  <si>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</si>
  <si>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</si>
  <si>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</si>
  <si>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</si>
  <si>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</si>
  <si>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</si>
  <si>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</si>
  <si>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</si>
  <si>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</si>
  <si>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</si>
  <si>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</si>
  <si>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</si>
  <si>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</si>
  <si>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</si>
  <si>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</si>
  <si>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</si>
  <si>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</si>
  <si>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</si>
  <si>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</si>
  <si>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</si>
  <si>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</si>
  <si>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</si>
  <si>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</si>
  <si>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</si>
  <si>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</si>
  <si>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</si>
  <si>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</si>
  <si>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</si>
  <si>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</si>
  <si>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</si>
  <si>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</si>
  <si>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</si>
  <si>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</si>
  <si>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</si>
  <si>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</si>
  <si>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</si>
  <si>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</si>
  <si>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</si>
  <si>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</si>
  <si>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</si>
  <si>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</si>
  <si>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</si>
  <si>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</si>
  <si>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</si>
  <si>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</si>
  <si>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</si>
  <si>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</si>
  <si>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</si>
  <si>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</si>
  <si>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</si>
  <si>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</si>
  <si>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</si>
  <si>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</si>
  <si>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</si>
  <si>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</si>
  <si>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</si>
  <si>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</si>
  <si>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</si>
  <si>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</si>
  <si>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</si>
  <si>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</si>
  <si>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</si>
  <si>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</si>
  <si>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</si>
  <si>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</si>
  <si>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</si>
  <si>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</si>
  <si>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</si>
  <si>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</si>
  <si>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</si>
  <si>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</si>
  <si>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</si>
  <si>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</si>
  <si>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</si>
  <si>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</si>
  <si>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</si>
  <si>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</si>
  <si>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</si>
  <si>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</si>
  <si>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</si>
  <si>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</si>
  <si>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</si>
  <si>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</si>
  <si>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</si>
  <si>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</si>
  <si>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</si>
  <si>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</si>
  <si>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</si>
  <si>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</si>
  <si>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</si>
  <si>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</si>
  <si>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</si>
  <si>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</si>
  <si>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</si>
  <si>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</si>
  <si>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</si>
  <si>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</si>
  <si>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</si>
  <si>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</si>
  <si>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</si>
  <si>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</si>
  <si>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</si>
  <si>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</si>
  <si>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</si>
  <si>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</si>
  <si>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</si>
  <si>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</si>
  <si>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</si>
  <si>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</si>
  <si>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</si>
  <si>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</si>
  <si>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</si>
  <si>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</si>
  <si>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</si>
  <si>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</si>
  <si>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</si>
  <si>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</si>
  <si>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</si>
  <si>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</si>
  <si>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</si>
  <si>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</si>
  <si>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</si>
  <si>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</si>
  <si>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</si>
  <si>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</si>
  <si>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</si>
  <si>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</si>
  <si>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</si>
  <si>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</si>
  <si>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</si>
  <si>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</si>
  <si>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</si>
  <si>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</si>
  <si>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</si>
  <si>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</si>
  <si>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</si>
  <si>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</si>
  <si>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</si>
  <si>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</si>
  <si>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</si>
  <si>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</si>
  <si>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</si>
  <si>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</si>
  <si>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</si>
  <si>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</si>
  <si>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</si>
  <si>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</si>
  <si>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</si>
  <si>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</si>
  <si>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</si>
  <si>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</si>
  <si>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</si>
  <si>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</si>
  <si>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</si>
  <si>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</si>
  <si>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</si>
  <si>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</si>
  <si>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</si>
  <si>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</si>
  <si>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</si>
  <si>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</si>
  <si>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</si>
  <si>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</si>
  <si>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</si>
  <si>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</si>
  <si>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</si>
  <si>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</si>
  <si>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</si>
  <si>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</si>
  <si>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</si>
  <si>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</si>
  <si>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</si>
  <si>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</si>
  <si>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</si>
  <si>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</si>
  <si>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</si>
  <si>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</si>
  <si>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</si>
  <si>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</si>
  <si>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</si>
  <si>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</si>
  <si>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</si>
  <si>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</si>
  <si>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</si>
  <si>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</si>
  <si>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</si>
  <si>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</si>
  <si>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</si>
  <si>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</si>
  <si>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</si>
  <si>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</si>
  <si>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</si>
  <si>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</si>
  <si>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</si>
  <si>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</si>
  <si>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</si>
  <si>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</si>
  <si>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</si>
  <si>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</si>
  <si>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</si>
  <si>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</si>
  <si>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</si>
  <si>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</si>
  <si>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</si>
  <si>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</si>
  <si>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</si>
  <si>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</si>
  <si>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</si>
  <si>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</si>
  <si>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</si>
  <si>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</si>
  <si>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</si>
  <si>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</si>
  <si>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</si>
  <si>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</si>
  <si>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</si>
  <si>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</si>
  <si>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</si>
  <si>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</si>
  <si>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</si>
  <si>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</si>
  <si>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</si>
  <si>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</si>
  <si>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</si>
  <si>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</si>
  <si>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</si>
  <si>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</si>
  <si>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</si>
  <si>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</si>
  <si>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</si>
  <si>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</si>
  <si>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</si>
  <si>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</si>
  <si>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</si>
  <si>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</si>
  <si>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</si>
  <si>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</si>
  <si>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</si>
  <si>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</si>
  <si>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</si>
  <si>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</si>
  <si>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</si>
  <si>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</si>
  <si>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</si>
  <si>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</si>
  <si>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</si>
  <si>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</si>
  <si>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</si>
  <si>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</si>
  <si>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</si>
  <si>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</si>
  <si>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</si>
  <si>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</si>
  <si>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</si>
  <si>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</si>
  <si>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</si>
  <si>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</si>
  <si>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</si>
  <si>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</si>
  <si>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</si>
  <si>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</si>
  <si>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</si>
  <si>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</si>
  <si>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</si>
  <si>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</si>
  <si>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</si>
  <si>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</si>
  <si>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</si>
  <si>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</si>
  <si>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</si>
  <si>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</si>
  <si>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</si>
  <si>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</si>
  <si>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</si>
  <si>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</si>
  <si>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</si>
  <si>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</si>
  <si>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</si>
  <si>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</si>
  <si>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</si>
  <si>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</si>
  <si>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</si>
  <si>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</si>
  <si>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</si>
  <si>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</si>
  <si>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</si>
  <si>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</si>
  <si>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</si>
  <si>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</si>
  <si>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</si>
  <si>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</si>
  <si>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</si>
  <si>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</si>
  <si>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</si>
  <si>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</si>
  <si>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</si>
  <si>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</si>
  <si>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</si>
  <si>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</si>
  <si>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</si>
  <si>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</si>
  <si>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</si>
  <si>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</si>
  <si>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</si>
  <si>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</si>
  <si>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</si>
  <si>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</si>
  <si>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</si>
  <si>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</si>
  <si>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</si>
  <si>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</si>
  <si>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</si>
  <si>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</si>
  <si>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</si>
  <si>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</si>
  <si>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</si>
  <si>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</si>
  <si>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</si>
  <si>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</si>
  <si>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</si>
  <si>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</si>
  <si>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</si>
  <si>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</si>
  <si>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</si>
  <si>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</si>
  <si>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</si>
  <si>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</si>
  <si>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</si>
  <si>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</si>
  <si>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</si>
  <si>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</si>
  <si>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</si>
  <si>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</si>
  <si>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</si>
  <si>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</si>
  <si>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</si>
  <si>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</si>
  <si>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</si>
  <si>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</si>
  <si>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</si>
  <si>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</si>
  <si>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</si>
  <si>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</si>
  <si>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</si>
  <si>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</si>
  <si>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</si>
  <si>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</si>
  <si>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</si>
  <si>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</si>
  <si>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</si>
  <si>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</si>
  <si>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</si>
  <si>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</si>
  <si>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</si>
  <si>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</si>
  <si>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</si>
  <si>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</si>
  <si>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</si>
  <si>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</si>
  <si>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</si>
  <si>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</si>
  <si>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</si>
  <si>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</si>
  <si>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</si>
  <si>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</si>
  <si>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</si>
  <si>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</si>
  <si>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</si>
  <si>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</si>
  <si>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</si>
  <si>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</si>
  <si>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</si>
  <si>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</si>
  <si>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</si>
  <si>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</si>
  <si>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</si>
  <si>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</si>
  <si>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</si>
  <si>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</si>
  <si>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</si>
  <si>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</si>
  <si>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</si>
  <si>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</si>
  <si>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</si>
  <si>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</si>
  <si>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</si>
  <si>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</si>
  <si>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</si>
  <si>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</si>
  <si>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</si>
  <si>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</si>
  <si>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</si>
  <si>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</si>
  <si>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</si>
  <si>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</si>
  <si>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</si>
  <si>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</si>
  <si>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</si>
  <si>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</si>
  <si>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</si>
  <si>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</si>
  <si>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</si>
  <si>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</si>
  <si>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</si>
  <si>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</si>
  <si>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</si>
  <si>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</si>
  <si>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</si>
  <si>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</si>
  <si>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</si>
  <si>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</si>
  <si>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</si>
  <si>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</si>
  <si>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</si>
  <si>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</si>
  <si>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</si>
  <si>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</si>
  <si>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</si>
  <si>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</si>
  <si>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</si>
  <si>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</si>
  <si>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</si>
  <si>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</si>
  <si>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</si>
  <si>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</si>
  <si>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</si>
  <si>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</si>
  <si>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</si>
  <si>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</si>
  <si>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</si>
  <si>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</si>
  <si>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</si>
  <si>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</si>
  <si>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</si>
  <si>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</si>
  <si>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</si>
  <si>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</si>
  <si>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</si>
  <si>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</si>
  <si>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</si>
  <si>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</si>
  <si>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</si>
  <si>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</si>
  <si>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</si>
  <si>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</si>
  <si>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</si>
  <si>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</si>
  <si>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</si>
  <si>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</si>
  <si>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</si>
  <si>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</si>
  <si>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</si>
  <si>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</si>
  <si>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</si>
  <si>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</si>
  <si>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</si>
  <si>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</si>
  <si>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</si>
  <si>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</si>
  <si>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</si>
  <si>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</si>
  <si>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</si>
  <si>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</si>
  <si>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</si>
  <si>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</si>
  <si>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</si>
  <si>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</si>
  <si>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</si>
  <si>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</si>
  <si>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</si>
  <si>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</si>
  <si>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</si>
  <si>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</si>
  <si>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</si>
  <si>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</si>
  <si>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</si>
  <si>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</si>
  <si>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</si>
  <si>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</si>
  <si>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</si>
  <si>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</si>
  <si>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</si>
  <si>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</si>
  <si>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</si>
  <si>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</si>
  <si>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</si>
  <si>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</si>
  <si>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</si>
  <si>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</si>
  <si>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</si>
  <si>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</si>
  <si>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</si>
  <si>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</si>
  <si>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</si>
  <si>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</si>
  <si>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</si>
  <si>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</si>
  <si>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</si>
  <si>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</si>
  <si>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</si>
  <si>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</si>
  <si>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</si>
  <si>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</si>
  <si>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</si>
  <si>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</si>
  <si>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</si>
  <si>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</si>
  <si>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</si>
  <si>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</si>
  <si>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</si>
  <si>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</si>
  <si>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</si>
  <si>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</si>
  <si>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</si>
  <si>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</si>
  <si>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</si>
  <si>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</si>
  <si>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</si>
  <si>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</si>
  <si>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</si>
  <si>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</si>
  <si>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</si>
  <si>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</si>
  <si>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</si>
  <si>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</si>
  <si>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</si>
  <si>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</si>
  <si>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</si>
  <si>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</si>
  <si>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</si>
  <si>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</si>
  <si>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</si>
  <si>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</si>
  <si>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</si>
  <si>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</si>
  <si>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</si>
  <si>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</si>
  <si>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</si>
  <si>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</si>
  <si>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</si>
  <si>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</si>
  <si>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</si>
  <si>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</si>
  <si>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</si>
  <si>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</si>
  <si>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</si>
  <si>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</si>
  <si>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</si>
  <si>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</si>
  <si>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</si>
  <si>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</si>
  <si>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</si>
  <si>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</si>
  <si>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</si>
  <si>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</si>
  <si>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</si>
  <si>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</si>
  <si>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</si>
  <si>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</si>
  <si>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</si>
  <si>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</si>
  <si>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</si>
  <si>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</si>
  <si>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</si>
  <si>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</si>
  <si>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</si>
  <si>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</si>
  <si>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</si>
  <si>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</si>
  <si>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</si>
  <si>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</si>
  <si>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</si>
  <si>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</si>
  <si>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</si>
  <si>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</si>
  <si>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</si>
  <si>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</si>
  <si>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</si>
  <si>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</si>
  <si>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</si>
  <si>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</si>
  <si>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</si>
  <si>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</si>
  <si>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</si>
  <si>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</si>
  <si>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</si>
  <si>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</si>
  <si>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</si>
  <si>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</si>
  <si>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</si>
  <si>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</si>
  <si>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</si>
  <si>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</si>
  <si>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</si>
  <si>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</si>
  <si>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</si>
  <si>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</si>
  <si>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</si>
  <si>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</si>
  <si>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</si>
  <si>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</si>
  <si>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</si>
  <si>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</si>
  <si>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</si>
  <si>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</si>
  <si>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</si>
  <si>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</si>
  <si>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</si>
  <si>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</si>
  <si>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</si>
  <si>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</si>
  <si>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</si>
  <si>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</si>
  <si>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</si>
  <si>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</si>
  <si>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</si>
  <si>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</si>
  <si>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</si>
  <si>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</si>
  <si>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</si>
  <si>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</si>
  <si>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</si>
  <si>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</si>
  <si>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</si>
  <si>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</si>
  <si>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</si>
  <si>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</si>
  <si>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</si>
  <si>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</si>
  <si>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</si>
  <si>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</si>
  <si>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</si>
  <si>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</si>
  <si>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</si>
  <si>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</si>
  <si>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</si>
  <si>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</si>
  <si>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</si>
  <si>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</si>
  <si>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</si>
  <si>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</si>
  <si>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</si>
  <si>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</si>
  <si>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</si>
  <si>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</si>
  <si>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</si>
  <si>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</si>
  <si>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</si>
  <si>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</si>
  <si>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</si>
  <si>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</si>
  <si>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</si>
  <si>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</si>
  <si>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</si>
  <si>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</si>
  <si>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</si>
  <si>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</si>
  <si>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</si>
  <si>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</si>
  <si>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</si>
  <si>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</si>
  <si>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</si>
  <si>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</si>
  <si>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</si>
  <si>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</si>
  <si>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</si>
  <si>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</si>
  <si>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</si>
  <si>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</si>
  <si>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</si>
  <si>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</si>
  <si>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</si>
  <si>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</si>
  <si>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</si>
  <si>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</si>
  <si>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</si>
  <si>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</si>
  <si>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</si>
  <si>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</si>
  <si>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</si>
  <si>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</si>
  <si>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</si>
  <si>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</si>
  <si>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</si>
  <si>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</si>
  <si>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</si>
  <si>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</si>
  <si>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</si>
  <si>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</si>
  <si>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</si>
  <si>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</si>
  <si>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</si>
  <si>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</si>
  <si>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</si>
  <si>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</si>
  <si>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</si>
  <si>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</si>
  <si>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</si>
  <si>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</si>
  <si>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</si>
  <si>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</si>
  <si>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</si>
  <si>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</si>
  <si>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</si>
  <si>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</si>
  <si>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</si>
  <si>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</si>
  <si>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</si>
  <si>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</si>
  <si>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</si>
  <si>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</si>
  <si>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</si>
  <si>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</si>
  <si>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</si>
  <si>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</si>
  <si>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</si>
  <si>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</si>
  <si>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</si>
  <si>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</si>
  <si>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</si>
  <si>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</si>
  <si>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</si>
  <si>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</si>
  <si>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</si>
  <si>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</si>
  <si>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</si>
  <si>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</si>
  <si>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</si>
  <si>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</si>
  <si>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</si>
  <si>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</si>
  <si>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</si>
  <si>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</si>
  <si>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</si>
  <si>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</si>
  <si>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</si>
  <si>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</si>
  <si>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</si>
  <si>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</si>
  <si>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</si>
  <si>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</si>
  <si>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</si>
  <si>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</si>
  <si>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</si>
  <si>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</si>
  <si>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</si>
  <si>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</si>
  <si>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</si>
  <si>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</si>
  <si>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</si>
  <si>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</si>
  <si>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</si>
  <si>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</si>
  <si>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</si>
  <si>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</si>
  <si>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</si>
  <si>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</si>
  <si>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</si>
  <si>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</si>
  <si>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</si>
  <si>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</si>
  <si>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</si>
  <si>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</si>
  <si>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</si>
  <si>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</si>
  <si>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</si>
  <si>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</si>
  <si>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</si>
  <si>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</si>
  <si>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</si>
  <si>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</si>
  <si>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</si>
  <si>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</si>
  <si>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</si>
  <si>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</si>
  <si>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</si>
  <si>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</si>
  <si>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</si>
  <si>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</si>
  <si>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</si>
  <si>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</si>
  <si>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</si>
  <si>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</si>
  <si>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</si>
  <si>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</si>
  <si>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</si>
  <si>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</si>
  <si>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</si>
  <si>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</si>
  <si>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</si>
  <si>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</si>
  <si>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</si>
  <si>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</si>
  <si>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</si>
  <si>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</si>
  <si>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</si>
  <si>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</si>
  <si>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</si>
  <si>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</si>
  <si>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</si>
  <si>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</si>
  <si>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</si>
  <si>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</si>
  <si>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</si>
  <si>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</si>
  <si>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</si>
  <si>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</si>
  <si>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</si>
  <si>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</si>
  <si>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</si>
  <si>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</si>
  <si>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</si>
  <si>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</si>
  <si>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</si>
  <si>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</si>
  <si>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</si>
  <si>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</si>
  <si>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</si>
  <si>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</si>
  <si>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</si>
  <si>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</si>
  <si>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</si>
  <si>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</si>
  <si>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</si>
  <si>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</si>
  <si>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</si>
  <si>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</si>
  <si>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</si>
  <si>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</si>
  <si>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</si>
  <si>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</si>
  <si>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</si>
  <si>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</si>
  <si>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</si>
  <si>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</si>
  <si>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</si>
  <si>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</si>
  <si>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</si>
  <si>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</si>
  <si>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</si>
  <si>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</si>
  <si>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</si>
  <si>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</si>
  <si>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</si>
  <si>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</si>
  <si>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</si>
  <si>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</si>
  <si>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</si>
  <si>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</si>
  <si>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</si>
  <si>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</si>
  <si>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</si>
  <si>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</si>
  <si>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</si>
  <si>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</si>
  <si>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</si>
  <si>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</si>
  <si>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</si>
  <si>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</si>
  <si>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</si>
  <si>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</si>
  <si>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</si>
  <si>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</si>
  <si>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</si>
  <si>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</si>
  <si>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</si>
  <si>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</si>
  <si>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</si>
  <si>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</si>
  <si>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</si>
  <si>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</si>
  <si>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</si>
  <si>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</si>
  <si>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</si>
  <si>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</si>
  <si>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</si>
  <si>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</si>
  <si>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</si>
  <si>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</si>
  <si>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</si>
  <si>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</si>
  <si>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</si>
  <si>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</si>
  <si>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</si>
  <si>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</si>
  <si>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</si>
  <si>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</si>
  <si>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</si>
  <si>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</si>
  <si>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</si>
  <si>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</si>
  <si>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</si>
  <si>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</si>
  <si>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</si>
  <si>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</si>
  <si>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</si>
  <si>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</si>
  <si>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</si>
  <si>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</si>
  <si>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</si>
  <si>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</si>
  <si>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</si>
  <si>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</si>
  <si>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</si>
  <si>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</si>
  <si>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</si>
  <si>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</si>
  <si>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</si>
  <si>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</si>
  <si>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</si>
  <si>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</si>
  <si>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</si>
  <si>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</si>
  <si>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</si>
  <si>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</si>
  <si>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</si>
  <si>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</si>
  <si>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</si>
  <si>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</si>
  <si>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</si>
  <si>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</si>
  <si>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</si>
  <si>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</si>
  <si>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</si>
  <si>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</si>
  <si>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</si>
  <si>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</si>
  <si>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</si>
  <si>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</si>
  <si>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</si>
  <si>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</si>
  <si>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</si>
  <si>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</si>
  <si>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</si>
  <si>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</si>
  <si>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</si>
  <si>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</si>
  <si>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</si>
  <si>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</si>
  <si>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</si>
  <si>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</si>
  <si>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</si>
  <si>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</si>
  <si>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</si>
  <si>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</si>
  <si>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</si>
  <si>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</si>
  <si>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</si>
  <si>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</si>
  <si>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</si>
  <si>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</si>
  <si>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</si>
  <si>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</si>
  <si>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</si>
  <si>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</si>
  <si>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</si>
  <si>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</si>
  <si>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</si>
  <si>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</si>
  <si>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</si>
  <si>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</si>
  <si>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</si>
  <si>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</si>
  <si>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</si>
  <si>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</si>
  <si>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</si>
  <si>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</si>
  <si>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</si>
  <si>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</si>
  <si>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</si>
  <si>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</si>
  <si>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</si>
  <si>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</si>
  <si>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</si>
  <si>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</si>
  <si>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</si>
  <si>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</si>
  <si>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</si>
  <si>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</si>
  <si>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</si>
  <si>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</si>
  <si>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</si>
  <si>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</si>
  <si>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</si>
  <si>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</si>
  <si>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</si>
  <si>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</si>
  <si>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</si>
  <si>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</si>
  <si>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</si>
  <si>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</si>
  <si>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</si>
  <si>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</si>
  <si>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</si>
  <si>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</si>
  <si>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</si>
  <si>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</si>
  <si>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</si>
  <si>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</si>
  <si>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</si>
  <si>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</si>
  <si>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</si>
  <si>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</si>
  <si>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</si>
  <si>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</si>
  <si>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</si>
  <si>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</si>
  <si>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</si>
  <si>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</si>
  <si>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</si>
  <si>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</si>
  <si>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</si>
  <si>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</si>
  <si>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</si>
  <si>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</si>
  <si>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</si>
  <si>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</si>
  <si>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</si>
  <si>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</si>
  <si>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</si>
  <si>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</si>
  <si>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</si>
  <si>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</si>
  <si>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</si>
  <si>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</si>
  <si>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</si>
  <si>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</si>
  <si>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</si>
  <si>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</si>
  <si>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</si>
  <si>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</si>
  <si>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</si>
  <si>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</si>
  <si>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</si>
  <si>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</si>
  <si>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</si>
  <si>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</si>
  <si>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</si>
  <si>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</si>
  <si>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</si>
  <si>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</si>
  <si>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</si>
  <si>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</si>
  <si>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</si>
  <si>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</si>
  <si>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</si>
  <si>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</si>
  <si>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</si>
  <si>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</si>
  <si>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</si>
  <si>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</si>
  <si>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</si>
  <si>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</si>
  <si>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</si>
  <si>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</si>
  <si>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</si>
  <si>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</si>
  <si>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</si>
  <si>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</si>
  <si>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</si>
  <si>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</si>
  <si>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</si>
  <si>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</si>
  <si>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</si>
  <si>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</si>
  <si>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</si>
  <si>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</si>
  <si>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</si>
  <si>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</si>
  <si>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</si>
  <si>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</si>
  <si>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</si>
  <si>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</si>
  <si>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</si>
  <si>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</si>
  <si>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</si>
  <si>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</si>
  <si>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</si>
  <si>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</si>
  <si>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</si>
  <si>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</si>
  <si>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</si>
  <si>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</si>
  <si>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</si>
  <si>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</si>
  <si>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</si>
  <si>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</si>
  <si>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</si>
  <si>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</si>
  <si>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</si>
  <si>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</si>
  <si>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</si>
  <si>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</si>
  <si>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</si>
  <si>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</si>
  <si>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</si>
  <si>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</si>
  <si>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</si>
  <si>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</si>
  <si>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</si>
  <si>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</si>
  <si>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</si>
  <si>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</si>
  <si>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</si>
  <si>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</si>
  <si>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</si>
  <si>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</si>
  <si>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</si>
  <si>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</si>
  <si>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</si>
  <si>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</si>
  <si>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</si>
  <si>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</si>
  <si>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</si>
  <si>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</si>
  <si>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</si>
  <si>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</si>
  <si>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</si>
  <si>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</si>
  <si>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</si>
  <si>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</si>
  <si>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</si>
  <si>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</si>
  <si>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</si>
  <si>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</si>
  <si>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</si>
  <si>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</si>
  <si>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</si>
  <si>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</si>
  <si>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</si>
  <si>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</si>
  <si>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</si>
  <si>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</si>
  <si>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</si>
  <si>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</si>
  <si>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</si>
  <si>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</si>
  <si>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</si>
  <si>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</si>
  <si>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</si>
  <si>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</si>
  <si>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</si>
  <si>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</si>
  <si>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</si>
  <si>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</si>
  <si>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</si>
  <si>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</si>
  <si>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</si>
  <si>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</si>
  <si>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</si>
  <si>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</si>
  <si>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</si>
  <si>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</si>
  <si>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</si>
  <si>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</si>
  <si>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</si>
  <si>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</si>
  <si>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</si>
  <si>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</si>
  <si>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</si>
  <si>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</si>
  <si>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</si>
  <si>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</si>
  <si>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</si>
  <si>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</si>
  <si>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</si>
  <si>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</si>
  <si>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</si>
  <si>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</si>
  <si>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</si>
  <si>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</si>
  <si>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</si>
  <si>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</si>
  <si>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</si>
  <si>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</si>
  <si>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</si>
  <si>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</si>
  <si>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</si>
  <si>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</si>
  <si>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</si>
  <si>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</si>
  <si>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</si>
  <si>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</si>
  <si>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</si>
  <si>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</si>
  <si>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</si>
  <si>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</si>
  <si>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</si>
  <si>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</si>
  <si>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</si>
  <si>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</si>
  <si>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</si>
  <si>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</si>
  <si>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</si>
  <si>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</si>
  <si>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</si>
  <si>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</si>
  <si>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</si>
  <si>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</si>
  <si>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</si>
  <si>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</si>
  <si>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</si>
  <si>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</si>
  <si>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</si>
  <si>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</si>
  <si>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</si>
  <si>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</si>
  <si>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</si>
  <si>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</si>
  <si>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</si>
  <si>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</si>
  <si>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</si>
  <si>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</si>
  <si>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</si>
  <si>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</si>
  <si>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</si>
  <si>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</si>
  <si>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</si>
  <si>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</si>
  <si>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</si>
  <si>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</si>
  <si>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</si>
  <si>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</si>
  <si>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</si>
  <si>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</si>
  <si>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</si>
  <si>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</si>
  <si>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</si>
  <si>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</si>
  <si>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</si>
  <si>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</si>
  <si>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</si>
  <si>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</si>
  <si>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</si>
  <si>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</si>
  <si>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</si>
  <si>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</si>
  <si>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</si>
  <si>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</si>
  <si>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</si>
  <si>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</si>
  <si>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</si>
  <si>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</si>
  <si>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</si>
  <si>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</si>
  <si>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</si>
  <si>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</si>
  <si>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</si>
  <si>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</si>
  <si>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</si>
  <si>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</si>
  <si>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</si>
  <si>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</si>
  <si>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</si>
  <si>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</si>
  <si>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</si>
  <si>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</si>
  <si>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</si>
  <si>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</si>
  <si>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</si>
  <si>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</si>
  <si>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</si>
  <si>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</si>
  <si>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</si>
  <si>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</si>
  <si>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</si>
  <si>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</si>
  <si>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</si>
  <si>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</si>
  <si>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</si>
  <si>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</si>
  <si>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</si>
  <si>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</si>
  <si>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</si>
  <si>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</si>
  <si>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</si>
  <si>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</si>
  <si>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</si>
  <si>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</si>
  <si>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</si>
  <si>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</si>
  <si>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</si>
  <si>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</si>
  <si>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</si>
  <si>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</si>
  <si>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</si>
  <si>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</si>
  <si>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</si>
  <si>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</si>
  <si>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</si>
  <si>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</si>
  <si>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</si>
  <si>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</si>
  <si>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</si>
  <si>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</si>
  <si>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</si>
  <si>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</si>
  <si>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</si>
  <si>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</si>
  <si>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</si>
  <si>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</si>
  <si>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</si>
  <si>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</si>
  <si>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</si>
  <si>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</si>
  <si>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</si>
  <si>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</si>
  <si>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</si>
  <si>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</si>
  <si>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</si>
  <si>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</si>
  <si>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</si>
  <si>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</si>
  <si>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</si>
  <si>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</si>
  <si>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</si>
  <si>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</si>
  <si>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</si>
  <si>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</si>
  <si>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</si>
  <si>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</si>
  <si>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</si>
  <si>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</si>
  <si>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</si>
  <si>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</si>
  <si>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</si>
  <si>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</si>
  <si>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</si>
  <si>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</si>
  <si>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</si>
  <si>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</si>
  <si>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</si>
  <si>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</si>
  <si>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</si>
  <si>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</si>
  <si>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</si>
  <si>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</si>
  <si>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</si>
  <si>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</si>
  <si>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</si>
  <si>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</si>
  <si>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</si>
  <si>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</si>
  <si>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</si>
  <si>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</si>
  <si>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</si>
  <si>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</si>
  <si>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</si>
  <si>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</si>
  <si>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</si>
  <si>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</si>
  <si>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</si>
  <si>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</si>
  <si>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</si>
  <si>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</si>
  <si>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</si>
  <si>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</si>
  <si>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</si>
  <si>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</si>
  <si>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</si>
  <si>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</si>
  <si>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</si>
  <si>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</si>
  <si>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</si>
  <si>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</si>
  <si>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</si>
  <si>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</si>
  <si>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</si>
  <si>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</si>
  <si>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</si>
  <si>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</si>
  <si>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</si>
  <si>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</si>
  <si>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</si>
  <si>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</si>
  <si>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</si>
  <si>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</si>
  <si>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</si>
  <si>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</si>
  <si>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</si>
  <si>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</si>
  <si>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</si>
  <si>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</si>
  <si>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</si>
  <si>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</si>
  <si>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</si>
  <si>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</si>
  <si>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</si>
  <si>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</si>
  <si>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</si>
  <si>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</si>
  <si>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</si>
  <si>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</si>
  <si>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</si>
  <si>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</si>
  <si>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</si>
  <si>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</si>
  <si>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</si>
  <si>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</si>
  <si>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</si>
  <si>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</si>
  <si>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</si>
  <si>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</si>
  <si>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</si>
  <si>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</si>
  <si>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</si>
  <si>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</si>
  <si>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</si>
  <si>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</si>
  <si>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</si>
  <si>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</si>
  <si>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</si>
  <si>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</si>
  <si>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</si>
  <si>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</si>
  <si>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</si>
  <si>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</si>
  <si>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</si>
  <si>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</si>
  <si>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</si>
  <si>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</si>
  <si>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</si>
  <si>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</si>
  <si>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</si>
  <si>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</si>
  <si>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</si>
  <si>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</si>
  <si>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</si>
  <si>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</si>
  <si>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</si>
  <si>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</si>
  <si>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</si>
  <si>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</si>
  <si>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</si>
  <si>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</si>
  <si>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</si>
  <si>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</si>
  <si>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</si>
  <si>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</si>
  <si>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</si>
  <si>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</si>
  <si>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</si>
  <si>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</si>
  <si>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</si>
  <si>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</si>
  <si>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</si>
  <si>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</si>
  <si>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</si>
  <si>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</si>
  <si>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</si>
  <si>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</si>
  <si>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</si>
  <si>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</si>
  <si>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</si>
  <si>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</si>
  <si>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</si>
  <si>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</si>
  <si>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</si>
  <si>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</si>
  <si>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</si>
  <si>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</si>
  <si>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</si>
  <si>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</si>
  <si>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</si>
  <si>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</si>
  <si>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</si>
  <si>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</si>
  <si>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</si>
  <si>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</si>
  <si>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</si>
  <si>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</si>
  <si>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</si>
  <si>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</si>
  <si>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</si>
  <si>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</si>
  <si>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</si>
  <si>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</si>
  <si>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</si>
  <si>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</si>
  <si>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</si>
  <si>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</si>
  <si>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</si>
  <si>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</si>
  <si>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</si>
  <si>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</si>
  <si>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</si>
  <si>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</si>
  <si>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</si>
  <si>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</si>
  <si>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</si>
  <si>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</si>
  <si>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</si>
  <si>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</si>
  <si>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</si>
  <si>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</si>
  <si>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</si>
  <si>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</si>
  <si>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</si>
  <si>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</si>
  <si>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</si>
  <si>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</si>
  <si>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</si>
  <si>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</si>
  <si>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</si>
  <si>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</si>
  <si>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</si>
  <si>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</si>
  <si>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</si>
  <si>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</si>
  <si>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</si>
  <si>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</si>
  <si>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</si>
  <si>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</si>
  <si>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</si>
  <si>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</si>
  <si>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</si>
  <si>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</si>
  <si>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</si>
  <si>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</si>
  <si>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</si>
  <si>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</si>
  <si>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</si>
  <si>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</si>
  <si>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</si>
  <si>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</si>
  <si>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</si>
  <si>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</si>
  <si>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</si>
  <si>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</si>
  <si>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</si>
  <si>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</si>
  <si>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</si>
  <si>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</si>
  <si>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</si>
  <si>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</si>
  <si>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</si>
  <si>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</si>
  <si>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</si>
  <si>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</si>
  <si>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</si>
  <si>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</si>
  <si>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</si>
  <si>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</si>
  <si>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</si>
  <si>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</si>
  <si>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</si>
  <si>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</si>
  <si>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</si>
  <si>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</si>
  <si>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</si>
  <si>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</si>
  <si>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</si>
  <si>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</si>
  <si>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</si>
  <si>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</si>
  <si>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</si>
  <si>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</si>
  <si>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</si>
  <si>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</si>
  <si>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</si>
  <si>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</si>
  <si>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</si>
  <si>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</si>
  <si>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</si>
  <si>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</si>
  <si>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</si>
  <si>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</si>
  <si>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</si>
  <si>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</si>
  <si>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</si>
  <si>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</si>
  <si>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</si>
  <si>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</si>
  <si>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</si>
  <si>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</si>
  <si>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</si>
  <si>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</si>
  <si>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</si>
  <si>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</si>
  <si>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</si>
  <si>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</si>
  <si>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</si>
  <si>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</si>
  <si>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</si>
  <si>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</si>
  <si>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</si>
  <si>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</si>
  <si>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</si>
  <si>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</si>
  <si>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</si>
  <si>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</si>
  <si>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</si>
  <si>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</si>
  <si>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</si>
  <si>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</si>
  <si>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</si>
  <si>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</si>
  <si>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</si>
  <si>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</si>
  <si>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</si>
  <si>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</si>
  <si>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</si>
  <si>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</si>
  <si>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</si>
  <si>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</si>
  <si>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</si>
  <si>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</si>
  <si>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</si>
  <si>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</si>
  <si>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</si>
  <si>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</si>
  <si>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</si>
  <si>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</si>
  <si>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</si>
  <si>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</si>
  <si>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</si>
  <si>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</si>
  <si>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</si>
  <si>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</si>
  <si>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</si>
  <si>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</si>
  <si>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</si>
  <si>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</si>
  <si>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</si>
  <si>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</si>
  <si>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</si>
  <si>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</si>
  <si>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</si>
  <si>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</si>
  <si>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</si>
  <si>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</si>
  <si>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</si>
  <si>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</si>
  <si>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</si>
  <si>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</si>
  <si>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</si>
  <si>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</si>
  <si>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</si>
  <si>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</si>
  <si>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</si>
  <si>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</si>
  <si>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</si>
  <si>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</si>
  <si>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</si>
  <si>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</si>
  <si>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</si>
  <si>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</si>
  <si>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</si>
  <si>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</si>
  <si>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</si>
  <si>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</si>
  <si>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</si>
  <si>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</si>
  <si>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</si>
  <si>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</si>
  <si>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</si>
  <si>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</si>
  <si>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</si>
  <si>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</si>
  <si>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</si>
  <si>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</si>
  <si>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</si>
  <si>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</si>
  <si>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</si>
  <si>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</si>
  <si>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</si>
  <si>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</si>
  <si>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</si>
  <si>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</si>
  <si>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</si>
  <si>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</si>
  <si>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</si>
  <si>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</si>
  <si>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</si>
  <si>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</si>
  <si>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</si>
  <si>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</si>
  <si>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</si>
  <si>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</si>
  <si>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</si>
  <si>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</si>
  <si>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</si>
  <si>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</si>
  <si>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</si>
  <si>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</si>
  <si>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</si>
  <si>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</si>
  <si>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</si>
  <si>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</si>
  <si>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</si>
  <si>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</si>
  <si>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</si>
  <si>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</si>
  <si>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</si>
  <si>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</si>
  <si>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</si>
  <si>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</si>
  <si>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</si>
  <si>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</si>
  <si>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</si>
  <si>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</si>
  <si>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</si>
  <si>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</si>
  <si>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</si>
  <si>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</si>
  <si>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</si>
  <si>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</si>
  <si>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</si>
  <si>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</si>
  <si>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</si>
  <si>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</si>
  <si>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</si>
  <si>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</si>
  <si>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</si>
  <si>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</si>
  <si>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</si>
  <si>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</si>
  <si>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</si>
  <si>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</si>
  <si>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</si>
  <si>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</si>
  <si>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</si>
  <si>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</si>
  <si>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</si>
  <si>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</si>
  <si>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</si>
  <si>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</si>
  <si>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</si>
  <si>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</si>
  <si>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</si>
  <si>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</si>
  <si>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</si>
  <si>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</si>
  <si>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</si>
  <si>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</si>
  <si>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</si>
  <si>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</si>
  <si>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</si>
  <si>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</si>
  <si>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</si>
  <si>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</si>
  <si>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</si>
  <si>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</si>
  <si>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</si>
  <si>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</si>
  <si>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</si>
  <si>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</si>
  <si>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</si>
  <si>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</si>
  <si>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</si>
  <si>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</si>
  <si>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</si>
  <si>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</si>
  <si>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</si>
  <si>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</si>
  <si>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</si>
  <si>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</si>
  <si>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</si>
  <si>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</si>
  <si>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</si>
  <si>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</si>
  <si>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</si>
  <si>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</si>
  <si>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</si>
  <si>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</si>
  <si>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</si>
  <si>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</si>
  <si>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</si>
  <si>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</si>
  <si>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</si>
  <si>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</si>
  <si>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</si>
  <si>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</si>
  <si>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</si>
  <si>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</si>
  <si>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</si>
  <si>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</si>
  <si>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</si>
  <si>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</si>
  <si>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</si>
  <si>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</si>
  <si>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</si>
  <si>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</si>
  <si>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</si>
  <si>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</si>
  <si>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</si>
  <si>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</si>
  <si>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</si>
  <si>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</si>
  <si>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</si>
  <si>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</si>
  <si>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</si>
  <si>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</si>
  <si>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</si>
  <si>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</si>
  <si>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</si>
  <si>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</si>
  <si>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</si>
  <si>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</si>
  <si>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</si>
  <si>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</si>
  <si>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</si>
  <si>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</si>
  <si>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</si>
  <si>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</si>
  <si>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</si>
  <si>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</si>
  <si>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</si>
  <si>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</si>
  <si>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</si>
  <si>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</si>
  <si>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</si>
  <si>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</si>
  <si>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</si>
  <si>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</si>
  <si>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</si>
  <si>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</si>
  <si>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</si>
  <si>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</si>
  <si>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</si>
  <si>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</si>
  <si>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</si>
  <si>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</si>
  <si>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</si>
  <si>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</si>
  <si>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</si>
  <si>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</si>
  <si>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</si>
  <si>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</si>
  <si>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</si>
  <si>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</si>
  <si>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</si>
  <si>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</si>
  <si>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</si>
  <si>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</si>
  <si>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</si>
  <si>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</si>
  <si>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</si>
  <si>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</si>
  <si>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</si>
  <si>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</si>
  <si>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</si>
  <si>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</si>
  <si>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</si>
  <si>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</si>
  <si>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</si>
  <si>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</si>
  <si>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</si>
  <si>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</si>
  <si>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</si>
  <si>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</si>
  <si>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</si>
  <si>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</si>
  <si>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</si>
  <si>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</si>
  <si>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</si>
  <si>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</si>
  <si>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</si>
  <si>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</si>
  <si>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</si>
  <si>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</si>
  <si>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</si>
  <si>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</si>
  <si>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</si>
  <si>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</si>
  <si>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</si>
  <si>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</si>
  <si>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</si>
  <si>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</si>
  <si>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</si>
  <si>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</si>
  <si>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</si>
  <si>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</si>
  <si>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</si>
  <si>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</si>
  <si>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</si>
  <si>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</si>
  <si>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</si>
  <si>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</si>
  <si>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</si>
  <si>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</si>
  <si>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</si>
  <si>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</si>
  <si>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</si>
  <si>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</si>
  <si>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</si>
  <si>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</si>
  <si>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</si>
  <si>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</si>
  <si>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</si>
  <si>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</si>
  <si>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</si>
  <si>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</si>
  <si>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</si>
  <si>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</si>
  <si>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</si>
  <si>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</si>
  <si>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</si>
  <si>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</si>
  <si>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</si>
  <si>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</si>
  <si>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</si>
  <si>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</si>
  <si>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</si>
  <si>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</si>
  <si>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</si>
  <si>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</si>
  <si>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</si>
  <si>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</si>
  <si>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</si>
  <si>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</si>
  <si>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</si>
  <si>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</si>
  <si>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</si>
  <si>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</si>
  <si>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</si>
  <si>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</si>
  <si>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</si>
  <si>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</si>
  <si>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</si>
  <si>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</si>
  <si>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</si>
  <si>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</si>
  <si>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</si>
  <si>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</si>
  <si>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</si>
  <si>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</si>
  <si>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</si>
  <si>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</si>
  <si>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</si>
  <si>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</si>
  <si>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</si>
  <si>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</si>
  <si>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</si>
  <si>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</si>
  <si>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</si>
  <si>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</si>
  <si>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</si>
  <si>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</si>
  <si>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</si>
  <si>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</si>
  <si>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</si>
  <si>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</si>
  <si>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</si>
  <si>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</si>
  <si>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</si>
  <si>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</si>
  <si>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</si>
  <si>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</si>
  <si>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</si>
  <si>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</si>
  <si>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</si>
  <si>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</si>
  <si>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</si>
  <si>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</si>
  <si>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</si>
  <si>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</si>
  <si>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</si>
  <si>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</si>
  <si>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</si>
  <si>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</si>
  <si>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</si>
  <si>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</si>
  <si>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</si>
  <si>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</si>
  <si>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</si>
  <si>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</si>
  <si>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</si>
  <si>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</si>
  <si>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</si>
  <si>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</si>
  <si>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</si>
  <si>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</si>
  <si>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</si>
  <si>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</si>
  <si>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</si>
  <si>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</si>
  <si>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</si>
  <si>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</si>
  <si>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</si>
  <si>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</si>
  <si>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</si>
  <si>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</si>
  <si>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</si>
  <si>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</si>
  <si>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</si>
  <si>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</si>
  <si>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</si>
  <si>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</si>
  <si>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</si>
  <si>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</si>
  <si>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</si>
  <si>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</si>
  <si>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</si>
  <si>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</si>
  <si>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</si>
  <si>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</si>
  <si>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</si>
  <si>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</si>
  <si>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</si>
  <si>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</si>
  <si>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</si>
  <si>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</si>
  <si>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</si>
  <si>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</si>
  <si>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</si>
  <si>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</si>
  <si>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</si>
  <si>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</si>
  <si>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</si>
  <si>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</si>
  <si>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</si>
  <si>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</si>
  <si>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</si>
  <si>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</si>
  <si>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</si>
  <si>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</si>
  <si>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</si>
  <si>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</si>
  <si>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</si>
  <si>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</si>
  <si>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</si>
  <si>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</si>
  <si>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</si>
  <si>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</si>
  <si>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</si>
  <si>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</si>
  <si>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</si>
  <si>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</si>
  <si>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</si>
  <si>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</si>
  <si>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</si>
  <si>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</si>
  <si>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</si>
  <si>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</si>
  <si>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</si>
  <si>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</si>
  <si>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</si>
  <si>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</si>
  <si>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</si>
  <si>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</si>
  <si>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</si>
  <si>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</si>
  <si>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</si>
  <si>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</si>
  <si>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</si>
  <si>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</si>
  <si>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</si>
  <si>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</si>
  <si>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</si>
  <si>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</si>
  <si>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</si>
  <si>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</si>
  <si>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</si>
  <si>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</si>
  <si>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</si>
  <si>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</si>
  <si>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</si>
  <si>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</si>
  <si>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</si>
  <si>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</si>
  <si>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</si>
  <si>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</si>
  <si>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</si>
  <si>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</si>
  <si>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</si>
  <si>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</si>
  <si>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</si>
  <si>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</si>
  <si>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</si>
  <si>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</si>
  <si>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</si>
  <si>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</si>
  <si>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</si>
  <si>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</si>
  <si>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</si>
  <si>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</si>
  <si>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</si>
  <si>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</si>
  <si>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</si>
  <si>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</si>
  <si>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</si>
  <si>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</si>
  <si>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</si>
  <si>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</si>
  <si>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</si>
  <si>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</si>
  <si>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</si>
  <si>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</si>
  <si>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</si>
  <si>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</si>
  <si>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</si>
  <si>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</si>
  <si>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</si>
  <si>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</si>
  <si>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</si>
  <si>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</si>
  <si>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</si>
  <si>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</si>
  <si>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</si>
  <si>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</si>
  <si>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</si>
  <si>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</si>
  <si>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</si>
  <si>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</si>
  <si>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</si>
  <si>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</si>
  <si>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</si>
  <si>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</si>
  <si>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</si>
  <si>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</si>
  <si>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</si>
  <si>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</si>
  <si>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</si>
  <si>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</si>
  <si>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</si>
  <si>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</si>
  <si>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</si>
  <si>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</si>
  <si>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</si>
  <si>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</si>
  <si>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</si>
  <si>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</si>
  <si>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</si>
  <si>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</si>
  <si>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</si>
  <si>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</si>
  <si>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</si>
  <si>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</si>
  <si>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</si>
  <si>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</si>
  <si>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</si>
  <si>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</si>
  <si>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</si>
  <si>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</si>
  <si>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</si>
  <si>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</si>
  <si>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</si>
  <si>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</si>
  <si>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</si>
  <si>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</si>
  <si>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</si>
  <si>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</si>
  <si>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</si>
  <si>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</si>
  <si>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</si>
  <si>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</si>
  <si>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</si>
  <si>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</si>
  <si>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</si>
  <si>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</si>
  <si>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</si>
  <si>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</si>
  <si>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</si>
  <si>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</si>
  <si>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</si>
  <si>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</si>
  <si>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</si>
  <si>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</si>
  <si>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</si>
  <si>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</si>
  <si>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</si>
  <si>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</si>
  <si>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</si>
  <si>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</si>
  <si>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</si>
  <si>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</si>
  <si>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</si>
  <si>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</si>
  <si>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</si>
  <si>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</si>
  <si>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</si>
  <si>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</si>
  <si>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</si>
  <si>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</si>
  <si>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</si>
  <si>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</si>
  <si>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</si>
  <si>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</si>
  <si>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</si>
  <si>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</si>
  <si>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</si>
  <si>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</si>
  <si>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</si>
  <si>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</si>
  <si>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</si>
  <si>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</si>
  <si>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</si>
  <si>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</si>
  <si>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</si>
  <si>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</si>
  <si>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</si>
  <si>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</si>
  <si>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</si>
  <si>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</si>
  <si>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</si>
  <si>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</si>
  <si>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</si>
  <si>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</si>
  <si>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</si>
  <si>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</si>
  <si>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</si>
  <si>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</si>
  <si>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</si>
  <si>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</si>
  <si>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</si>
  <si>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</si>
  <si>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</si>
  <si>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</si>
  <si>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</si>
  <si>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</si>
  <si>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</si>
  <si>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</si>
  <si>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</si>
  <si>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</si>
  <si>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</si>
  <si>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</si>
  <si>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</si>
  <si>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</si>
  <si>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</si>
  <si>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</si>
  <si>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</si>
  <si>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</si>
  <si>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</si>
  <si>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</si>
  <si>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</si>
  <si>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</si>
  <si>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</si>
  <si>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</si>
  <si>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</si>
  <si>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</si>
  <si>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</si>
  <si>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</si>
  <si>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</si>
  <si>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</si>
  <si>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</si>
  <si>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</si>
  <si>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</si>
  <si>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</si>
  <si>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</si>
  <si>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</si>
  <si>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</si>
  <si>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</si>
  <si>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</si>
  <si>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</si>
  <si>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</si>
  <si>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</si>
  <si>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</si>
  <si>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</si>
  <si>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</si>
  <si>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</si>
  <si>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</si>
  <si>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</si>
  <si>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</si>
  <si>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</si>
  <si>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</si>
  <si>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</si>
  <si>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</si>
  <si>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</si>
  <si>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</si>
  <si>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</si>
  <si>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</si>
  <si>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</si>
  <si>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</si>
  <si>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</si>
  <si>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</si>
  <si>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</si>
  <si>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</si>
  <si>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</si>
  <si>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</si>
  <si>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</si>
  <si>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</si>
  <si>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</si>
  <si>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</si>
  <si>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</si>
  <si>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</si>
  <si>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</si>
  <si>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</si>
  <si>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</si>
  <si>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</si>
  <si>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</si>
  <si>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</si>
  <si>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</si>
  <si>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</si>
  <si>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</si>
  <si>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</si>
  <si>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</si>
  <si>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</si>
  <si>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</si>
  <si>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</si>
  <si>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</si>
  <si>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</si>
  <si>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</si>
  <si>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</si>
  <si>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</si>
  <si>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</si>
  <si>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</si>
  <si>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</si>
  <si>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</si>
  <si>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</si>
  <si>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</si>
  <si>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</si>
  <si>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</si>
  <si>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</si>
  <si>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</si>
  <si>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</si>
  <si>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</si>
  <si>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</si>
  <si>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</si>
  <si>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</si>
  <si>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</si>
  <si>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</si>
  <si>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</si>
  <si>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</si>
  <si>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</si>
  <si>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</si>
  <si>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</si>
  <si>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</si>
  <si>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</si>
  <si>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</si>
  <si>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</si>
  <si>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</si>
  <si>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</si>
  <si>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</si>
  <si>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</si>
  <si>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</si>
  <si>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</si>
  <si>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</si>
  <si>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</si>
  <si>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</si>
  <si>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</si>
  <si>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</si>
  <si>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</si>
  <si>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</si>
  <si>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</si>
  <si>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</si>
  <si>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</si>
  <si>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</si>
  <si>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</si>
  <si>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</si>
  <si>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</si>
  <si>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</si>
  <si>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</si>
  <si>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</si>
  <si>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</si>
  <si>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</si>
  <si>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</si>
  <si>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</si>
  <si>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</si>
  <si>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</si>
  <si>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</si>
  <si>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</si>
  <si>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</si>
  <si>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</si>
  <si>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</si>
  <si>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</si>
  <si>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</si>
  <si>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</si>
  <si>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</si>
  <si>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</si>
  <si>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</si>
  <si>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</si>
  <si>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</si>
  <si>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</si>
  <si>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</si>
  <si>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</si>
  <si>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</si>
  <si>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</si>
  <si>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</si>
  <si>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</si>
  <si>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</si>
  <si>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</si>
  <si>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</si>
  <si>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</si>
  <si>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</si>
  <si>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</si>
  <si>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</si>
  <si>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</si>
  <si>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</si>
  <si>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</si>
  <si>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</si>
  <si>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</si>
  <si>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</si>
  <si>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</si>
  <si>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</si>
  <si>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</si>
  <si>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</si>
  <si>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</si>
  <si>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</si>
  <si>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</si>
  <si>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</si>
  <si>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</si>
  <si>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</si>
  <si>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</si>
  <si>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</si>
  <si>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</si>
  <si>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</si>
  <si>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</si>
  <si>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</si>
  <si>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</si>
  <si>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</si>
  <si>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</si>
  <si>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</si>
  <si>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</si>
  <si>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</si>
  <si>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</si>
  <si>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</si>
  <si>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</si>
  <si>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</si>
  <si>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</si>
  <si>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</si>
  <si>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</si>
  <si>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</si>
  <si>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</si>
  <si>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</si>
  <si>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</si>
  <si>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</si>
  <si>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</si>
  <si>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</si>
  <si>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</si>
  <si>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</si>
  <si>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</si>
  <si>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</si>
  <si>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</si>
  <si>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</si>
  <si>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</si>
  <si>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</si>
  <si>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</si>
  <si>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</si>
  <si>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</si>
  <si>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</si>
  <si>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</si>
  <si>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</si>
  <si>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</si>
  <si>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</si>
  <si>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</si>
  <si>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</si>
  <si>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</si>
  <si>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</si>
  <si>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</si>
  <si>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</si>
  <si>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</si>
  <si>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</si>
  <si>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</si>
  <si>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</si>
  <si>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</si>
  <si>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</si>
  <si>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</si>
  <si>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</si>
  <si>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</si>
  <si>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</si>
  <si>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</si>
  <si>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</si>
  <si>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</si>
  <si>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</si>
  <si>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</si>
  <si>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</si>
  <si>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</si>
  <si>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</si>
  <si>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</si>
  <si>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</si>
  <si>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</si>
  <si>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</si>
  <si>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</si>
  <si>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</si>
  <si>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</si>
  <si>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</si>
  <si>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</si>
  <si>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</si>
  <si>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</si>
  <si>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</si>
  <si>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</si>
  <si>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</si>
  <si>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</si>
  <si>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</si>
  <si>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</si>
  <si>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</si>
  <si>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</si>
  <si>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</si>
  <si>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</si>
  <si>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</si>
  <si>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</si>
  <si>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</si>
  <si>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</si>
  <si>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</si>
  <si>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</si>
  <si>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</si>
  <si>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</si>
  <si>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</si>
  <si>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</si>
  <si>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</si>
  <si>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</si>
  <si>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</si>
  <si>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</si>
  <si>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</si>
  <si>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</si>
  <si>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</si>
  <si>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</si>
  <si>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</si>
  <si>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</si>
  <si>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</si>
  <si>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</si>
  <si>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</si>
  <si>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</si>
  <si>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</si>
  <si>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</si>
  <si>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</si>
  <si>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</si>
  <si>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</si>
  <si>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</si>
  <si>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</si>
  <si>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</si>
  <si>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</si>
  <si>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</si>
  <si>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</si>
  <si>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</si>
  <si>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</si>
  <si>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</si>
  <si>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</si>
  <si>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</si>
  <si>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</si>
  <si>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</si>
  <si>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</si>
  <si>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</si>
  <si>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</si>
  <si>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</si>
  <si>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</si>
  <si>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</si>
  <si>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</si>
  <si>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</si>
  <si>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</si>
  <si>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</si>
  <si>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</si>
  <si>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</si>
  <si>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</si>
  <si>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</si>
  <si>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</si>
  <si>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</si>
  <si>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</si>
  <si>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</si>
  <si>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</si>
  <si>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</si>
  <si>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</si>
  <si>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</si>
  <si>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</si>
  <si>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</si>
  <si>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</si>
  <si>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</si>
  <si>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</si>
  <si>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</si>
  <si>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</si>
  <si>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</si>
  <si>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</si>
  <si>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</si>
  <si>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</si>
  <si>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</si>
  <si>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</si>
  <si>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</si>
  <si>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</si>
  <si>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</si>
  <si>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</si>
  <si>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</si>
  <si>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</si>
  <si>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</si>
  <si>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</si>
  <si>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</si>
  <si>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</si>
  <si>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</si>
  <si>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</si>
  <si>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</si>
  <si>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</si>
  <si>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</si>
  <si>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</si>
  <si>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</si>
  <si>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</si>
  <si>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</si>
  <si>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</si>
  <si>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</si>
  <si>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</si>
  <si>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</si>
  <si>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</si>
  <si>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</si>
  <si>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</si>
  <si>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</si>
  <si>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</si>
  <si>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</si>
  <si>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</si>
  <si>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</si>
  <si>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</si>
  <si>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</si>
  <si>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</si>
  <si>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</si>
  <si>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</si>
  <si>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</si>
  <si>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</si>
  <si>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</si>
  <si>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</si>
  <si>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</si>
  <si>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</si>
  <si>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</si>
  <si>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</si>
  <si>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</si>
  <si>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</si>
  <si>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</si>
  <si>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</si>
  <si>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</si>
  <si>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</si>
  <si>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</si>
  <si>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</si>
  <si>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</si>
  <si>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</si>
  <si>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</si>
  <si>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</si>
  <si>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</si>
  <si>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</si>
  <si>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</si>
  <si>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</si>
  <si>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</si>
  <si>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</si>
  <si>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</si>
  <si>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</si>
  <si>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</si>
  <si>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</si>
  <si>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</si>
  <si>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</si>
  <si>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</si>
  <si>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</si>
  <si>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</si>
  <si>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</si>
  <si>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</si>
  <si>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</si>
  <si>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</si>
  <si>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</si>
  <si>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</si>
  <si>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</si>
  <si>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</si>
  <si>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</si>
  <si>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</si>
  <si>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</si>
  <si>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</si>
  <si>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</si>
  <si>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</si>
  <si>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</si>
  <si>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</si>
  <si>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</si>
  <si>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</si>
  <si>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</si>
  <si>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</si>
  <si>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</si>
  <si>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</si>
  <si>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</si>
  <si>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</si>
  <si>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</si>
  <si>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</si>
  <si>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</si>
  <si>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</si>
  <si>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</si>
  <si>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</si>
  <si>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</si>
  <si>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</si>
  <si>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</si>
  <si>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</si>
  <si>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</si>
  <si>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</si>
  <si>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</si>
  <si>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</si>
  <si>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</si>
  <si>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</si>
  <si>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</si>
  <si>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</si>
  <si>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</si>
  <si>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</si>
  <si>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</si>
  <si>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</si>
  <si>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</si>
  <si>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</si>
  <si>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</si>
  <si>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</si>
  <si>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</si>
  <si>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</si>
  <si>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</si>
  <si>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</si>
  <si>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</si>
  <si>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</si>
  <si>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</si>
  <si>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</si>
  <si>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</si>
  <si>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</si>
  <si>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</si>
  <si>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</si>
  <si>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</si>
  <si>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</si>
  <si>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</si>
  <si>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</si>
  <si>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</si>
  <si>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</si>
  <si>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</si>
  <si>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</si>
  <si>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</si>
  <si>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</si>
  <si>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</si>
  <si>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</si>
  <si>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</si>
  <si>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</si>
  <si>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</si>
  <si>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</si>
  <si>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</si>
  <si>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</si>
  <si>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</si>
  <si>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</si>
  <si>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</si>
  <si>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</si>
  <si>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</si>
  <si>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</si>
  <si>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</si>
  <si>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</si>
  <si>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</si>
  <si>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</si>
  <si>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</si>
  <si>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</si>
  <si>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</si>
  <si>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</si>
  <si>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</si>
  <si>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</si>
  <si>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</si>
  <si>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</si>
  <si>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</si>
  <si>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</si>
  <si>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</si>
  <si>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</si>
  <si>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</si>
  <si>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</si>
  <si>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</si>
  <si>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</si>
  <si>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</si>
  <si>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</si>
  <si>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</si>
  <si>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</si>
  <si>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</si>
  <si>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</si>
  <si>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</si>
  <si>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</si>
  <si>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</si>
  <si>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</si>
  <si>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</si>
  <si>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</si>
  <si>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</si>
  <si>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</si>
  <si>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</si>
  <si>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</si>
  <si>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</si>
  <si>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</si>
  <si>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</si>
  <si>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</si>
  <si>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</si>
  <si>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</si>
  <si>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</si>
  <si>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</si>
  <si>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</si>
  <si>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</si>
  <si>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</si>
  <si>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</si>
  <si>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</si>
  <si>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</si>
  <si>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</si>
  <si>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</si>
  <si>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</si>
  <si>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</si>
  <si>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</si>
  <si>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</si>
  <si>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</si>
  <si>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</si>
  <si>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</si>
  <si>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</si>
  <si>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</si>
  <si>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</si>
  <si>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</si>
  <si>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</si>
  <si>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</si>
  <si>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</si>
  <si>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</si>
  <si>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</si>
  <si>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</si>
  <si>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</si>
  <si>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</si>
  <si>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</si>
  <si>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</si>
  <si>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</si>
  <si>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</si>
  <si>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</si>
  <si>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</si>
  <si>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</si>
  <si>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</si>
  <si>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</si>
  <si>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</si>
  <si>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</si>
  <si>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</si>
  <si>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</si>
  <si>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</si>
  <si>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</si>
  <si>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</si>
  <si>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</si>
  <si>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</si>
  <si>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</si>
  <si>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</si>
  <si>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</si>
  <si>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</si>
  <si>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</si>
  <si>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</si>
  <si>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</si>
  <si>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</si>
  <si>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</si>
  <si>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</si>
  <si>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</si>
  <si>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</si>
  <si>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</si>
  <si>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</si>
  <si>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</si>
  <si>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</si>
  <si>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</si>
  <si>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</si>
  <si>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</si>
  <si>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</si>
  <si>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</si>
  <si>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</si>
  <si>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</si>
  <si>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</si>
  <si>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</si>
  <si>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</si>
  <si>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</si>
  <si>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</si>
  <si>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</si>
  <si>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</si>
  <si>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</si>
  <si>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</si>
  <si>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</si>
  <si>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</si>
  <si>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</si>
  <si>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</si>
  <si>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</si>
  <si>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</si>
  <si>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</si>
  <si>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</si>
  <si>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</si>
  <si>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</si>
  <si>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</si>
  <si>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</si>
  <si>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</si>
  <si>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</si>
  <si>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</si>
  <si>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</si>
  <si>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</si>
  <si>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</si>
  <si>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</si>
  <si>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</si>
  <si>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</si>
  <si>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</si>
  <si>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</si>
  <si>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</si>
  <si>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</si>
  <si>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</si>
  <si>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</si>
  <si>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</si>
  <si>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</si>
  <si>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</si>
  <si>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</si>
  <si>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</si>
  <si>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</si>
  <si>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</si>
  <si>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</si>
  <si>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</si>
  <si>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</si>
  <si>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</si>
  <si>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</si>
  <si>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</si>
  <si>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</si>
  <si>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</si>
  <si>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</si>
  <si>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</si>
  <si>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</si>
  <si>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</si>
  <si>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</si>
  <si>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</si>
  <si>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</si>
  <si>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</si>
  <si>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</si>
  <si>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</si>
  <si>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</si>
  <si>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</si>
  <si>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</si>
  <si>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</si>
  <si>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</si>
  <si>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</si>
  <si>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</si>
  <si>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</si>
  <si>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</si>
  <si>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</si>
  <si>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</si>
  <si>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</si>
  <si>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</si>
  <si>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</si>
  <si>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</si>
  <si>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</si>
  <si>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</si>
  <si>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</si>
  <si>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</si>
  <si>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</si>
  <si>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</si>
  <si>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</si>
  <si>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</si>
  <si>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</si>
  <si>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</si>
  <si>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</si>
  <si>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</si>
  <si>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</si>
  <si>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</si>
  <si>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</si>
  <si>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</si>
  <si>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</si>
  <si>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</si>
  <si>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</si>
  <si>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</si>
  <si>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</si>
  <si>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</si>
  <si>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</si>
  <si>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</si>
  <si>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</si>
  <si>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</si>
  <si>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</si>
  <si>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</si>
  <si>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</si>
  <si>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</si>
  <si>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</si>
  <si>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</si>
  <si>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</si>
  <si>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</si>
  <si>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</si>
  <si>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</si>
  <si>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</si>
  <si>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</si>
  <si>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</si>
  <si>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</si>
  <si>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</si>
  <si>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</si>
  <si>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</si>
  <si>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</si>
  <si>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</si>
  <si>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</si>
  <si>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</si>
  <si>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</si>
  <si>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</si>
  <si>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</si>
  <si>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</si>
  <si>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</si>
  <si>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</si>
  <si>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</si>
  <si>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</si>
  <si>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</si>
  <si>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</si>
  <si>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</si>
  <si>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</si>
  <si>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</si>
  <si>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</si>
  <si>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</si>
  <si>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</si>
  <si>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</si>
  <si>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</si>
  <si>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</si>
  <si>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</si>
  <si>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</si>
  <si>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</si>
  <si>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</si>
  <si>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</si>
  <si>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</si>
  <si>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</si>
  <si>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</si>
  <si>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</si>
  <si>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</si>
  <si>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</si>
  <si>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</si>
  <si>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</si>
  <si>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</si>
  <si>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</si>
  <si>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</si>
  <si>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</si>
  <si>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</si>
  <si>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</si>
  <si>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</si>
  <si>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</si>
  <si>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</si>
  <si>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</si>
  <si>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</si>
  <si>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</si>
  <si>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</si>
  <si>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</si>
  <si>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</si>
  <si>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</si>
  <si>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</si>
  <si>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</si>
  <si>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</si>
  <si>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</si>
  <si>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</si>
  <si>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</si>
  <si>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</si>
  <si>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</si>
  <si>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</si>
  <si>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</si>
  <si>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</si>
  <si>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</si>
  <si>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</si>
  <si>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</si>
  <si>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</si>
  <si>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</si>
  <si>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</si>
  <si>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</si>
  <si>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</si>
  <si>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</si>
  <si>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</si>
  <si>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</si>
  <si>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</si>
  <si>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</si>
  <si>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</si>
  <si>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</si>
  <si>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</si>
  <si>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</si>
  <si>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</si>
  <si>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</si>
  <si>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</si>
  <si>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</si>
  <si>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</si>
  <si>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</si>
  <si>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</si>
  <si>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</si>
  <si>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</si>
  <si>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</si>
  <si>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</si>
  <si>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</si>
  <si>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</si>
  <si>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</si>
  <si>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</si>
  <si>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</si>
  <si>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</si>
  <si>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</si>
  <si>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</si>
  <si>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</si>
  <si>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</si>
  <si>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</si>
  <si>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</si>
  <si>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</si>
  <si>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</si>
  <si>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</si>
  <si>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</si>
  <si>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</si>
  <si>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</si>
  <si>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</si>
  <si>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</si>
  <si>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</si>
  <si>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</si>
  <si>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</si>
  <si>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</si>
  <si>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</si>
  <si>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</si>
  <si>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</si>
  <si>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</si>
  <si>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</si>
  <si>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</si>
  <si>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</si>
  <si>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</si>
  <si>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</si>
  <si>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</si>
  <si>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</si>
  <si>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</si>
  <si>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</si>
  <si>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</si>
  <si>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</si>
  <si>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</si>
  <si>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</si>
  <si>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</si>
  <si>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</si>
  <si>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</si>
  <si>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</si>
  <si>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</si>
  <si>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</si>
  <si>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</si>
  <si>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</si>
  <si>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</si>
  <si>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</si>
  <si>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</si>
  <si>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</si>
  <si>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</si>
  <si>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</si>
  <si>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</si>
  <si>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</si>
  <si>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</si>
  <si>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</si>
  <si>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</si>
  <si>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</si>
  <si>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</si>
  <si>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</si>
  <si>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</si>
  <si>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</si>
  <si>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</si>
  <si>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</si>
  <si>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</si>
  <si>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</si>
  <si>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</si>
  <si>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</si>
  <si>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</si>
  <si>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</si>
  <si>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</si>
  <si>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</si>
  <si>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</si>
  <si>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</si>
  <si>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</si>
  <si>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</si>
  <si>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</si>
  <si>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</si>
  <si>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</si>
  <si>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</si>
  <si>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</si>
  <si>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</si>
  <si>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</si>
  <si>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</si>
  <si>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</si>
  <si>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</si>
  <si>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</si>
  <si>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</si>
  <si>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</si>
  <si>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</si>
  <si>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</si>
  <si>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</si>
  <si>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</si>
  <si>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</si>
  <si>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</si>
  <si>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</si>
  <si>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</si>
  <si>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</si>
  <si>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</si>
  <si>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</si>
  <si>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</si>
  <si>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</si>
  <si>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</si>
  <si>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</si>
  <si>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</si>
  <si>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</si>
  <si>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</si>
  <si>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</si>
  <si>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</si>
  <si>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</si>
  <si>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</si>
  <si>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</si>
  <si>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</si>
  <si>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</si>
  <si>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</si>
  <si>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</si>
  <si>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</si>
  <si>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</si>
  <si>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</si>
  <si>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</si>
  <si>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</si>
  <si>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</si>
  <si>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</si>
  <si>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</si>
  <si>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</si>
  <si>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</si>
  <si>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</si>
  <si>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</si>
  <si>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</si>
  <si>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</si>
  <si>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</si>
  <si>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</si>
  <si>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</si>
  <si>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</si>
  <si>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</si>
  <si>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</si>
  <si>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</si>
  <si>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</si>
  <si>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</si>
  <si>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</si>
  <si>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</si>
  <si>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</si>
  <si>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</si>
  <si>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</si>
  <si>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</si>
  <si>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</si>
  <si>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</si>
  <si>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</si>
  <si>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</si>
  <si>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</si>
  <si>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</si>
  <si>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</si>
  <si>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</si>
  <si>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</si>
  <si>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</si>
  <si>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</si>
  <si>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</si>
  <si>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</si>
  <si>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</si>
  <si>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</si>
  <si>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</si>
  <si>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</si>
  <si>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</si>
  <si>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</si>
  <si>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</si>
  <si>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</si>
  <si>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</si>
  <si>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</si>
  <si>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</si>
  <si>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</si>
  <si>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</si>
  <si>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</si>
  <si>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</si>
  <si>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</si>
  <si>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</si>
  <si>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</si>
  <si>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</si>
  <si>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</si>
  <si>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</si>
  <si>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</si>
  <si>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</si>
  <si>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</si>
  <si>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</si>
  <si>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</si>
  <si>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</si>
  <si>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</si>
  <si>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</si>
  <si>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</si>
  <si>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</si>
  <si>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</si>
  <si>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</si>
  <si>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</si>
  <si>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</si>
  <si>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</si>
  <si>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</si>
  <si>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</si>
  <si>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</si>
  <si>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</si>
  <si>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</si>
  <si>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</si>
  <si>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</si>
  <si>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</si>
  <si>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</si>
  <si>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</si>
  <si>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</si>
  <si>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</si>
  <si>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</si>
  <si>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</si>
  <si>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</si>
  <si>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</si>
  <si>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</si>
  <si>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</si>
  <si>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</si>
  <si>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</si>
  <si>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</si>
  <si>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</si>
  <si>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</si>
  <si>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</si>
  <si>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</si>
  <si>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</si>
  <si>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</si>
  <si>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</si>
  <si>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</si>
  <si>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</si>
  <si>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</si>
  <si>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</si>
  <si>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</si>
  <si>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</si>
  <si>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</si>
  <si>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</si>
  <si>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</si>
  <si>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</si>
  <si>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</si>
  <si>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</si>
  <si>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</si>
  <si>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</si>
  <si>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</si>
  <si>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</si>
  <si>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</si>
  <si>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</si>
  <si>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</si>
  <si>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</si>
  <si>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</si>
  <si>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</si>
  <si>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</si>
  <si>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</si>
  <si>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</si>
  <si>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</si>
  <si>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</si>
  <si>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</si>
  <si>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</si>
  <si>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</si>
  <si>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</si>
  <si>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</si>
  <si>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</si>
  <si>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</si>
  <si>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</si>
  <si>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</si>
  <si>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</si>
  <si>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</si>
  <si>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</si>
  <si>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</si>
  <si>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</si>
  <si>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</si>
  <si>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</si>
  <si>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</si>
  <si>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</si>
  <si>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</si>
  <si>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</si>
  <si>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</si>
  <si>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</si>
  <si>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</si>
  <si>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</si>
  <si>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</si>
  <si>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</si>
  <si>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</si>
  <si>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</si>
  <si>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</si>
  <si>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</si>
  <si>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</si>
  <si>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</si>
  <si>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</si>
  <si>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</si>
  <si>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</si>
  <si>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</si>
  <si>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</si>
  <si>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</si>
  <si>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</si>
  <si>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</si>
  <si>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</si>
  <si>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</si>
  <si>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</si>
  <si>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</si>
  <si>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</si>
  <si>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</si>
  <si>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</si>
  <si>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</si>
  <si>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</si>
  <si>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</si>
  <si>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</si>
  <si>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</si>
  <si>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</si>
  <si>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</si>
  <si>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</si>
  <si>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</si>
  <si>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</si>
  <si>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</si>
  <si>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</si>
  <si>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</si>
  <si>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</si>
  <si>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</si>
  <si>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</si>
  <si>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</si>
  <si>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</si>
  <si>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</si>
  <si>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</si>
  <si>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</si>
  <si>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</si>
  <si>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</si>
  <si>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</si>
  <si>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</si>
  <si>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</si>
  <si>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</si>
  <si>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</si>
  <si>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</si>
  <si>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</si>
  <si>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</si>
  <si>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</si>
  <si>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</si>
  <si>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</si>
  <si>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</si>
  <si>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</si>
  <si>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</si>
  <si>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</si>
  <si>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</si>
  <si>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</si>
  <si>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</si>
  <si>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</si>
  <si>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</si>
  <si>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</si>
  <si>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</si>
  <si>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</si>
  <si>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</si>
  <si>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</si>
  <si>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</si>
  <si>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</si>
  <si>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</si>
  <si>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</si>
  <si>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</si>
  <si>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</si>
  <si>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</si>
  <si>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</si>
  <si>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</si>
  <si>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</si>
  <si>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</si>
  <si>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</si>
  <si>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</si>
  <si>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</si>
  <si>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</si>
  <si>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</si>
  <si>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</si>
  <si>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</si>
  <si>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</si>
  <si>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</si>
  <si>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</si>
  <si>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</si>
  <si>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</si>
  <si>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</si>
  <si>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</si>
  <si>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</si>
  <si>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</si>
  <si>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</si>
  <si>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</si>
  <si>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</si>
  <si>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</si>
  <si>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</si>
  <si>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</si>
  <si>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</si>
  <si>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</si>
  <si>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</si>
  <si>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</si>
  <si>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</si>
  <si>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</si>
  <si>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</si>
  <si>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</si>
  <si>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</si>
  <si>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</si>
  <si>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</si>
  <si>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</si>
  <si>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</si>
  <si>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</si>
  <si>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</si>
  <si>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</si>
  <si>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</si>
  <si>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</si>
  <si>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</si>
  <si>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</si>
  <si>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</si>
  <si>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</si>
  <si>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</si>
  <si>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</si>
  <si>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</si>
  <si>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</si>
  <si>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</si>
  <si>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</si>
  <si>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</si>
  <si>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</si>
  <si>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</si>
  <si>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</si>
  <si>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</si>
  <si>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</si>
  <si>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</si>
  <si>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</si>
  <si>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</si>
  <si>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</si>
  <si>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</si>
  <si>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</si>
  <si>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</si>
  <si>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</si>
  <si>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</si>
  <si>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</si>
  <si>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</si>
  <si>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</si>
  <si>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</si>
  <si>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</si>
  <si>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</si>
  <si>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</si>
  <si>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</si>
  <si>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</si>
  <si>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</si>
  <si>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</si>
  <si>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</si>
  <si>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</si>
  <si>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</si>
  <si>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</si>
  <si>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</si>
  <si>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</si>
  <si>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</si>
  <si>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</si>
  <si>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</si>
  <si>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</si>
  <si>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</si>
  <si>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</si>
  <si>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</si>
  <si>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</si>
  <si>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</si>
  <si>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</si>
  <si>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</si>
  <si>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</si>
  <si>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</si>
  <si>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</si>
  <si>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</si>
  <si>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</si>
  <si>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</si>
  <si>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</si>
  <si>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</si>
  <si>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</si>
  <si>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</si>
  <si>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</si>
  <si>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</si>
  <si>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</si>
  <si>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</si>
  <si>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</si>
  <si>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</si>
  <si>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</si>
  <si>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</si>
  <si>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</si>
  <si>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</si>
  <si>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</si>
  <si>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</si>
  <si>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</si>
  <si>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</si>
  <si>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</si>
  <si>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</si>
  <si>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</si>
  <si>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</si>
  <si>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</si>
  <si>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</si>
  <si>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</si>
  <si>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</si>
  <si>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</si>
  <si>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</si>
  <si>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</si>
  <si>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</si>
  <si>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</si>
  <si>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</si>
  <si>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</si>
  <si>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</si>
  <si>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</si>
  <si>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</si>
  <si>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</si>
  <si>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</si>
  <si>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</si>
  <si>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</si>
  <si>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</si>
  <si>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</si>
  <si>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</si>
  <si>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</si>
  <si>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</si>
  <si>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</si>
  <si>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</si>
  <si>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</si>
  <si>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</si>
  <si>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</si>
  <si>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</si>
  <si>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</si>
  <si>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</si>
  <si>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</si>
  <si>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</si>
  <si>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</si>
  <si>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</si>
  <si>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</si>
  <si>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</si>
  <si>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</si>
  <si>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</si>
  <si>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</si>
  <si>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</si>
  <si>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</si>
  <si>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</si>
  <si>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</si>
  <si>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</si>
  <si>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</si>
  <si>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</si>
  <si>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</si>
  <si>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</si>
  <si>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</si>
  <si>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</si>
  <si>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</si>
  <si>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</si>
  <si>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</si>
  <si>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</si>
  <si>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</si>
  <si>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</si>
  <si>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</si>
  <si>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</si>
  <si>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</si>
  <si>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</si>
  <si>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</si>
  <si>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</si>
  <si>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</si>
  <si>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</si>
  <si>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</si>
  <si>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</si>
  <si>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</si>
  <si>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</si>
  <si>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</si>
  <si>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</si>
  <si>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</si>
  <si>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</si>
  <si>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</si>
  <si>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</si>
  <si>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</si>
  <si>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</si>
  <si>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</si>
  <si>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</si>
  <si>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</si>
  <si>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</si>
  <si>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</si>
  <si>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</si>
  <si>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</si>
  <si>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</si>
  <si>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</si>
  <si>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</si>
  <si>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</si>
  <si>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</si>
  <si>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</si>
  <si>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</si>
  <si>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</si>
  <si>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</si>
  <si>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</si>
  <si>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</si>
  <si>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</si>
  <si>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</si>
  <si>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</si>
  <si>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</si>
  <si>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</si>
  <si>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</si>
  <si>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</si>
  <si>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</si>
  <si>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</si>
  <si>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</si>
  <si>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</si>
  <si>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</si>
  <si>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</si>
  <si>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</si>
  <si>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</si>
  <si>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</si>
  <si>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</si>
  <si>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</si>
  <si>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</si>
  <si>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</si>
  <si>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</si>
  <si>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</si>
  <si>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</si>
  <si>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</si>
  <si>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</si>
  <si>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</si>
  <si>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</si>
  <si>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</si>
  <si>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</si>
  <si>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</si>
  <si>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</si>
  <si>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</si>
  <si>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</si>
  <si>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</si>
  <si>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</si>
  <si>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</si>
  <si>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</si>
  <si>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</si>
  <si>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</si>
  <si>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</si>
  <si>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</si>
  <si>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</si>
  <si>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</si>
  <si>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</si>
  <si>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</si>
  <si>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</si>
  <si>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</si>
  <si>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</si>
  <si>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</si>
  <si>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</si>
  <si>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</si>
  <si>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</si>
  <si>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</si>
  <si>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</si>
  <si>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</si>
  <si>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</si>
  <si>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</si>
  <si>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</si>
  <si>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</si>
  <si>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</si>
  <si>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</si>
  <si>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</si>
  <si>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</si>
  <si>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</si>
  <si>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</si>
  <si>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</si>
  <si>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</si>
  <si>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</si>
  <si>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</si>
  <si>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</si>
  <si>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</si>
  <si>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</si>
  <si>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</si>
  <si>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</si>
  <si>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</si>
  <si>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</si>
  <si>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</si>
  <si>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</si>
  <si>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</si>
  <si>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</si>
  <si>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</si>
  <si>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</si>
  <si>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</si>
  <si>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</si>
  <si>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</si>
  <si>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</si>
  <si>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</si>
  <si>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</si>
  <si>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</si>
  <si>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</si>
  <si>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</si>
  <si>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</si>
  <si>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</si>
  <si>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</si>
  <si>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</si>
  <si>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</si>
  <si>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</si>
  <si>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</si>
  <si>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</si>
  <si>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</si>
  <si>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</si>
  <si>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</si>
  <si>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</si>
  <si>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</si>
  <si>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</si>
  <si>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</si>
  <si>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</si>
  <si>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</si>
  <si>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</si>
  <si>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</si>
  <si>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</si>
  <si>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</si>
  <si>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</si>
  <si>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</si>
  <si>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</si>
  <si>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</si>
  <si>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</si>
  <si>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</si>
  <si>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</si>
  <si>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</si>
  <si>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</si>
  <si>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</si>
  <si>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</si>
  <si>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</si>
  <si>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</si>
  <si>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</si>
  <si>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</si>
  <si>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</si>
  <si>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</si>
  <si>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</si>
  <si>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</si>
  <si>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</si>
  <si>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</si>
  <si>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</si>
  <si>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</si>
  <si>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</si>
  <si>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</si>
  <si>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</si>
  <si>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</si>
  <si>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</si>
  <si>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</si>
  <si>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</si>
  <si>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</si>
  <si>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</si>
  <si>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</si>
  <si>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</si>
  <si>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</si>
  <si>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</si>
  <si>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</si>
  <si>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</si>
  <si>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</si>
  <si>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</si>
  <si>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</si>
  <si>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</si>
  <si>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</si>
  <si>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</si>
  <si>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</si>
  <si>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</si>
  <si>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</si>
  <si>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</si>
  <si>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</si>
  <si>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</si>
  <si>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</si>
  <si>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</si>
  <si>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</si>
  <si>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</si>
  <si>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</si>
  <si>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</si>
  <si>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</si>
  <si>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</si>
  <si>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</si>
  <si>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</si>
  <si>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</si>
  <si>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</si>
  <si>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</si>
  <si>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</si>
  <si>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</si>
  <si>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</si>
  <si>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</si>
  <si>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</si>
  <si>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</si>
  <si>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</si>
  <si>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</si>
  <si>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</si>
  <si>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</si>
  <si>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</si>
  <si>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</si>
  <si>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</si>
  <si>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</si>
  <si>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</si>
  <si>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</si>
  <si>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</si>
  <si>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</si>
  <si>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</si>
  <si>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</si>
  <si>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</si>
  <si>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</si>
  <si>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</si>
  <si>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</si>
  <si>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</si>
  <si>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</si>
  <si>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</si>
  <si>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</si>
  <si>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</si>
  <si>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</si>
  <si>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</si>
  <si>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</si>
  <si>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</si>
  <si>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</si>
  <si>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</si>
  <si>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</si>
  <si>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</si>
  <si>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</si>
  <si>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</si>
  <si>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</si>
  <si>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</si>
  <si>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</si>
  <si>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</si>
  <si>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</si>
  <si>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</si>
  <si>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</si>
  <si>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</si>
  <si>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</si>
  <si>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</si>
  <si>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</si>
  <si>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</si>
  <si>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</si>
  <si>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</si>
  <si>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</si>
  <si>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</si>
  <si>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</si>
  <si>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</si>
  <si>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</si>
  <si>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</si>
  <si>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</si>
  <si>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</si>
  <si>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</si>
  <si>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</si>
  <si>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</si>
  <si>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</si>
  <si>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</si>
  <si>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</si>
  <si>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</si>
  <si>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</si>
  <si>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</si>
  <si>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</si>
  <si>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</si>
  <si>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</si>
  <si>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</si>
  <si>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</si>
  <si>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</si>
  <si>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</si>
  <si>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</si>
  <si>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</si>
  <si>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</si>
  <si>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</si>
  <si>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</si>
  <si>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</si>
  <si>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</si>
  <si>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</si>
  <si>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</si>
  <si>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</si>
  <si>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</si>
  <si>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</si>
  <si>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</si>
  <si>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</si>
  <si>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</si>
  <si>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</si>
  <si>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</si>
  <si>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</si>
  <si>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</si>
  <si>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</si>
  <si>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</si>
  <si>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</si>
  <si>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</si>
  <si>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</si>
  <si>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</si>
  <si>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</si>
  <si>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</si>
  <si>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</si>
  <si>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</si>
  <si>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</si>
  <si>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</si>
  <si>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</si>
  <si>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</si>
  <si>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</si>
  <si>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</si>
  <si>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</si>
  <si>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</si>
  <si>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</si>
  <si>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</si>
  <si>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</si>
  <si>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</si>
  <si>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</si>
  <si>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</si>
  <si>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</si>
  <si>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</si>
  <si>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</si>
  <si>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</si>
  <si>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</si>
  <si>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</si>
  <si>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</si>
  <si>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</si>
  <si>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</si>
  <si>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</si>
  <si>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</si>
  <si>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</si>
  <si>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</si>
  <si>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</si>
  <si>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</si>
  <si>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</si>
  <si>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</si>
  <si>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</si>
  <si>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</si>
  <si>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</si>
  <si>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</si>
  <si>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</si>
  <si>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</si>
  <si>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</si>
  <si>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</si>
  <si>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</si>
  <si>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</si>
  <si>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</si>
  <si>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</si>
  <si>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</si>
  <si>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</si>
  <si>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</si>
  <si>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</si>
  <si>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</si>
  <si>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</si>
  <si>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</si>
  <si>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</si>
  <si>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</si>
  <si>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</si>
  <si>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</si>
  <si>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</si>
  <si>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</si>
  <si>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</si>
  <si>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</si>
  <si>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</si>
  <si>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</si>
  <si>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</si>
  <si>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</si>
  <si>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</si>
  <si>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</si>
  <si>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</si>
  <si>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</si>
  <si>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</si>
  <si>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</si>
  <si>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</si>
  <si>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</si>
  <si>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</si>
  <si>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</si>
  <si>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</si>
  <si>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</si>
  <si>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</si>
  <si>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</si>
  <si>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</si>
  <si>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</si>
  <si>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</si>
  <si>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</si>
  <si>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</si>
  <si>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</si>
  <si>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</si>
  <si>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</si>
  <si>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</si>
  <si>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</si>
  <si>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</si>
  <si>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</si>
  <si>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</si>
  <si>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</si>
  <si>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</si>
  <si>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</si>
  <si>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</si>
  <si>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</si>
  <si>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</si>
  <si>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</si>
  <si>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</si>
  <si>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</si>
  <si>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</si>
  <si>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</si>
  <si>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</si>
  <si>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</si>
  <si>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</si>
  <si>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</si>
  <si>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</si>
  <si>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</si>
  <si>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</si>
  <si>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</si>
  <si>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</si>
  <si>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</si>
  <si>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</si>
  <si>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</si>
  <si>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</si>
  <si>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</si>
  <si>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</si>
  <si>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</si>
  <si>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</si>
  <si>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</si>
  <si>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</si>
  <si>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</si>
  <si>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</si>
  <si>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</si>
  <si>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</si>
  <si>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</si>
  <si>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</si>
  <si>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</si>
  <si>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</si>
  <si>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</si>
  <si>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</si>
  <si>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</si>
  <si>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</si>
  <si>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</si>
  <si>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</si>
  <si>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</si>
  <si>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</si>
  <si>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</si>
  <si>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</si>
  <si>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</si>
  <si>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</si>
  <si>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</si>
  <si>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</si>
  <si>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</si>
  <si>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</si>
  <si>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</si>
  <si>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</si>
  <si>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</si>
  <si>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</si>
  <si>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</si>
  <si>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</si>
  <si>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</si>
  <si>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</si>
  <si>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</si>
  <si>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</si>
  <si>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</si>
  <si>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</si>
  <si>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</si>
  <si>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</si>
  <si>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</si>
  <si>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</si>
  <si>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</si>
  <si>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</si>
  <si>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</si>
  <si>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</si>
  <si>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</si>
  <si>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</si>
  <si>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</si>
  <si>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</si>
  <si>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</si>
  <si>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</si>
  <si>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</si>
  <si>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</si>
  <si>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</si>
  <si>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</si>
  <si>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</si>
  <si>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</si>
  <si>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</si>
  <si>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</si>
  <si>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</si>
  <si>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</si>
  <si>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</si>
  <si>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</si>
  <si>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</si>
  <si>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</si>
  <si>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</si>
  <si>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</si>
  <si>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</si>
  <si>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</si>
  <si>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</si>
  <si>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</si>
  <si>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</si>
  <si>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</si>
  <si>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</si>
  <si>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</si>
  <si>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</si>
  <si>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</si>
  <si>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</si>
  <si>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</si>
  <si>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</si>
  <si>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</si>
  <si>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</si>
  <si>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</si>
  <si>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</si>
  <si>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</si>
  <si>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</si>
  <si>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</si>
  <si>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</si>
  <si>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</si>
  <si>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</si>
  <si>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</si>
  <si>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</si>
  <si>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</si>
  <si>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</si>
  <si>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</si>
  <si>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</si>
  <si>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</si>
  <si>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</si>
  <si>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</si>
  <si>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</si>
  <si>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</si>
  <si>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</si>
  <si>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</si>
  <si>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</si>
  <si>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</si>
  <si>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</si>
  <si>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</si>
  <si>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</si>
  <si>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</si>
  <si>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</si>
  <si>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</si>
  <si>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</si>
  <si>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</si>
  <si>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</si>
  <si>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</si>
  <si>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</si>
  <si>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</si>
  <si>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</si>
  <si>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</si>
  <si>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</si>
  <si>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</si>
  <si>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</si>
  <si>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</si>
  <si>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</si>
  <si>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</si>
  <si>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</si>
  <si>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</si>
  <si>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</si>
  <si>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</si>
  <si>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</si>
  <si>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</si>
  <si>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</si>
  <si>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</si>
  <si>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</si>
  <si>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</si>
  <si>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</si>
  <si>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</si>
  <si>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</si>
  <si>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</si>
  <si>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</si>
  <si>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</si>
  <si>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</si>
  <si>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</si>
  <si>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</si>
  <si>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</si>
  <si>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</si>
  <si>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</si>
  <si>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</si>
  <si>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</si>
  <si>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</si>
  <si>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</si>
  <si>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</si>
  <si>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</si>
  <si>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</si>
  <si>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</si>
  <si>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</si>
  <si>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</si>
  <si>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</si>
  <si>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</si>
  <si>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</si>
  <si>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</si>
  <si>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</si>
  <si>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</si>
  <si>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</si>
  <si>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</si>
  <si>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</si>
  <si>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</si>
  <si>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</si>
  <si>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</si>
  <si>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</si>
  <si>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</si>
  <si>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</si>
  <si>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</si>
  <si>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</si>
  <si>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</si>
  <si>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</si>
  <si>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</si>
  <si>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</si>
  <si>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</si>
  <si>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</si>
  <si>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</si>
  <si>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</si>
  <si>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</si>
  <si>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</si>
  <si>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</si>
  <si>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</si>
  <si>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</si>
  <si>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</si>
  <si>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</si>
  <si>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</si>
  <si>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</si>
  <si>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</si>
  <si>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</si>
  <si>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</si>
  <si>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</si>
  <si>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</si>
  <si>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</si>
  <si>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</si>
  <si>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</si>
  <si>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</si>
  <si>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</si>
  <si>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</si>
  <si>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</si>
  <si>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</si>
  <si>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</si>
  <si>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</si>
  <si>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</si>
  <si>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</si>
  <si>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</si>
  <si>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</si>
  <si>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</si>
  <si>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</si>
  <si>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</si>
  <si>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</si>
  <si>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</si>
  <si>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</si>
  <si>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</si>
  <si>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</si>
  <si>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</si>
  <si>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</si>
  <si>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</si>
  <si>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</si>
  <si>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</si>
  <si>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</si>
  <si>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</si>
  <si>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</si>
  <si>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</si>
  <si>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</si>
  <si>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</si>
  <si>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</si>
  <si>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</si>
  <si>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</si>
  <si>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</si>
  <si>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</si>
  <si>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</si>
  <si>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</si>
  <si>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</si>
  <si>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</si>
  <si>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</si>
  <si>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</si>
  <si>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</si>
  <si>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</si>
  <si>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</si>
  <si>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</si>
  <si>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</si>
  <si>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</si>
  <si>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</si>
  <si>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</si>
  <si>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</si>
  <si>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</si>
  <si>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</si>
  <si>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</si>
  <si>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</si>
  <si>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</si>
  <si>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</si>
  <si>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</si>
  <si>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</si>
  <si>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</si>
  <si>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</si>
  <si>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</si>
  <si>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</si>
  <si>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</si>
  <si>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</si>
  <si>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</si>
  <si>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</si>
  <si>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</si>
  <si>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</si>
  <si>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</si>
  <si>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</si>
  <si>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</si>
  <si>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</si>
  <si>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</si>
  <si>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</si>
  <si>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</si>
  <si>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</si>
  <si>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</si>
  <si>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</si>
  <si>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</si>
  <si>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</si>
  <si>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</si>
  <si>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</si>
  <si>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</si>
  <si>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</si>
  <si>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</si>
  <si>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</si>
  <si>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</si>
  <si>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</si>
  <si>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</si>
  <si>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</si>
  <si>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</si>
  <si>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</si>
  <si>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</si>
  <si>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</si>
  <si>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</si>
  <si>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</si>
  <si>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</si>
  <si>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</si>
  <si>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</si>
  <si>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</si>
  <si>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</si>
  <si>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</si>
  <si>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</si>
  <si>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</si>
  <si>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</si>
  <si>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</si>
  <si>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</si>
  <si>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</si>
  <si>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</si>
  <si>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</si>
  <si>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</si>
  <si>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</si>
  <si>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</si>
  <si>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</si>
  <si>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</si>
  <si>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</si>
  <si>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</si>
  <si>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</si>
  <si>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</si>
  <si>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</si>
  <si>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</si>
  <si>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</si>
  <si>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</si>
  <si>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</si>
  <si>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</si>
  <si>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</si>
  <si>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</si>
  <si>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</si>
  <si>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</si>
  <si>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</si>
  <si>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</si>
  <si>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</si>
  <si>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</si>
  <si>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</si>
  <si>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</si>
  <si>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</si>
  <si>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</si>
  <si>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</si>
  <si>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</si>
  <si>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</si>
  <si>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</si>
  <si>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</si>
  <si>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</si>
  <si>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</si>
  <si>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</si>
  <si>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</si>
  <si>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</si>
  <si>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</si>
  <si>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</si>
  <si>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</si>
  <si>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</si>
  <si>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</si>
  <si>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</si>
  <si>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</si>
  <si>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</si>
  <si>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</si>
  <si>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</si>
  <si>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</si>
  <si>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</si>
  <si>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</si>
  <si>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</si>
  <si>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</si>
  <si>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</si>
  <si>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</si>
  <si>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</si>
  <si>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</si>
  <si>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</si>
  <si>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</si>
  <si>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</si>
  <si>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</si>
  <si>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</si>
  <si>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</si>
  <si>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</si>
  <si>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</si>
  <si>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</si>
  <si>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</si>
  <si>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</si>
  <si>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</si>
  <si>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</si>
  <si>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</si>
  <si>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</si>
  <si>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</si>
  <si>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</si>
  <si>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</si>
  <si>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</si>
  <si>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</si>
  <si>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</si>
  <si>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</si>
  <si>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</si>
  <si>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</si>
  <si>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</si>
  <si>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</si>
  <si>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</si>
  <si>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</si>
  <si>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</si>
  <si>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</si>
  <si>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</si>
  <si>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</si>
  <si>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</si>
  <si>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</si>
  <si>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</si>
  <si>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</si>
  <si>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</si>
  <si>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</si>
  <si>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</si>
  <si>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</si>
  <si>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</si>
  <si>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</si>
  <si>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</si>
  <si>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</si>
  <si>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</si>
  <si>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</si>
  <si>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</si>
  <si>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</si>
  <si>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</si>
  <si>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</si>
  <si>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</si>
  <si>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</si>
  <si>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</si>
  <si>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</si>
  <si>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</si>
  <si>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</si>
  <si>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</si>
  <si>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</si>
  <si>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</si>
  <si>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</si>
  <si>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</si>
  <si>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</si>
  <si>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</si>
  <si>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</si>
  <si>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</si>
  <si>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</si>
  <si>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</si>
  <si>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</si>
  <si>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</si>
  <si>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</si>
  <si>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</si>
  <si>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</si>
  <si>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</si>
  <si>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</si>
  <si>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</si>
  <si>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</si>
  <si>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</si>
  <si>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</si>
  <si>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</si>
  <si>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</si>
  <si>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</si>
  <si>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</si>
  <si>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</si>
  <si>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</si>
  <si>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</si>
  <si>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</si>
  <si>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</si>
  <si>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</si>
  <si>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</si>
  <si>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</si>
  <si>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</si>
  <si>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</si>
  <si>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</si>
  <si>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</si>
  <si>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</si>
  <si>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</si>
  <si>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</si>
  <si>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</si>
  <si>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</si>
  <si>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</si>
  <si>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</si>
  <si>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</si>
  <si>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</si>
  <si>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</si>
  <si>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</si>
  <si>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</si>
  <si>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</si>
  <si>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</si>
  <si>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</si>
  <si>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</si>
  <si>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</si>
  <si>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</si>
  <si>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</si>
  <si>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</si>
  <si>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</si>
  <si>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</si>
  <si>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</si>
  <si>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</si>
  <si>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</si>
  <si>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</si>
  <si>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</si>
  <si>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</si>
  <si>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</si>
  <si>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</si>
  <si>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</si>
  <si>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</si>
  <si>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</si>
  <si>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</si>
  <si>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</si>
  <si>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</si>
  <si>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</si>
  <si>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</si>
  <si>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</si>
  <si>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</si>
  <si>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</si>
  <si>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</si>
  <si>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</si>
  <si>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</si>
  <si>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</si>
  <si>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</si>
  <si>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</si>
  <si>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</si>
  <si>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</si>
  <si>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</si>
  <si>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</si>
  <si>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</si>
  <si>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</si>
  <si>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</si>
  <si>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</si>
  <si>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</si>
  <si>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</si>
  <si>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</si>
  <si>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</si>
  <si>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</si>
  <si>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</si>
  <si>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</si>
  <si>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</si>
  <si>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</si>
  <si>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</si>
  <si>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</si>
  <si>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</si>
  <si>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</si>
  <si>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</si>
  <si>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</si>
  <si>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</si>
  <si>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</si>
  <si>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</si>
  <si>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</si>
  <si>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</si>
  <si>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</si>
  <si>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</si>
  <si>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</si>
  <si>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</si>
  <si>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</si>
  <si>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</si>
  <si>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</si>
  <si>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</si>
  <si>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</si>
  <si>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</si>
  <si>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</si>
  <si>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</si>
  <si>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</si>
  <si>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</si>
  <si>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</si>
  <si>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</si>
  <si>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</si>
  <si>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</si>
  <si>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</si>
  <si>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</si>
  <si>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</si>
  <si>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</si>
  <si>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</si>
  <si>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</si>
  <si>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</si>
  <si>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</si>
  <si>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</si>
  <si>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</si>
  <si>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</si>
  <si>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</si>
  <si>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</si>
  <si>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</si>
  <si>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</si>
  <si>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</si>
  <si>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</si>
  <si>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</si>
  <si>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</si>
  <si>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</si>
  <si>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</si>
  <si>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</si>
  <si>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</si>
  <si>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</si>
  <si>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</si>
  <si>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</si>
  <si>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</si>
  <si>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</si>
  <si>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</si>
  <si>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</si>
  <si>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</si>
  <si>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</si>
  <si>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</si>
  <si>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</si>
  <si>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</si>
  <si>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</si>
  <si>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</si>
  <si>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</si>
  <si>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</si>
  <si>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</si>
  <si>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</si>
  <si>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</si>
  <si>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</si>
  <si>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</si>
  <si>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</si>
  <si>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</si>
  <si>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</si>
  <si>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</si>
  <si>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</si>
  <si>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</si>
  <si>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</si>
  <si>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</si>
  <si>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</si>
  <si>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</si>
  <si>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</si>
  <si>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</si>
  <si>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</si>
  <si>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</si>
  <si>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</si>
  <si>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</si>
  <si>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</si>
  <si>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</si>
  <si>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</si>
  <si>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</si>
  <si>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</si>
  <si>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</si>
  <si>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</si>
  <si>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</si>
  <si>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</si>
  <si>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</si>
  <si>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</si>
  <si>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</si>
  <si>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</si>
  <si>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</si>
  <si>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</si>
  <si>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</si>
  <si>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</si>
  <si>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</si>
  <si>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</si>
  <si>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</si>
  <si>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</si>
  <si>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</si>
  <si>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</si>
  <si>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</si>
  <si>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</si>
  <si>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</si>
  <si>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</si>
  <si>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</si>
  <si>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</si>
  <si>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</si>
  <si>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</si>
  <si>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</si>
  <si>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</si>
  <si>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</si>
  <si>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</si>
  <si>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</si>
  <si>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</si>
  <si>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</si>
  <si>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</si>
  <si>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</si>
  <si>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</si>
  <si>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</si>
  <si>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</si>
  <si>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</si>
  <si>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</si>
  <si>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</si>
  <si>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</si>
  <si>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</si>
  <si>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</si>
  <si>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</si>
  <si>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</si>
  <si>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</si>
  <si>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</si>
  <si>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</si>
  <si>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</si>
  <si>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</si>
  <si>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</si>
  <si>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</si>
  <si>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</si>
  <si>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</si>
  <si>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</si>
  <si>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</si>
  <si>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</si>
  <si>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</si>
  <si>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</si>
  <si>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</si>
  <si>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</si>
  <si>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</si>
  <si>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</si>
  <si>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</si>
  <si>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</si>
  <si>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</si>
  <si>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</si>
  <si>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</si>
  <si>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</si>
  <si>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</si>
  <si>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</si>
  <si>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</si>
  <si>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</si>
  <si>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</si>
  <si>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</si>
  <si>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</si>
  <si>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</si>
  <si>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</si>
  <si>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</si>
  <si>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</si>
  <si>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</si>
  <si>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</si>
  <si>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</si>
  <si>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</si>
  <si>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</si>
  <si>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</si>
  <si>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</si>
  <si>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</si>
  <si>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</si>
  <si>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</si>
  <si>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</si>
  <si>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</si>
  <si>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</si>
  <si>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</si>
  <si>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</si>
  <si>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</si>
  <si>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</si>
  <si>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</si>
  <si>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</si>
  <si>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</si>
  <si>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</si>
  <si>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</si>
  <si>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</si>
  <si>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</si>
  <si>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</si>
  <si>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</si>
  <si>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</si>
  <si>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</si>
  <si>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</si>
  <si>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</si>
  <si>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</si>
  <si>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</si>
  <si>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</si>
  <si>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</si>
  <si>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</si>
  <si>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</si>
  <si>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</si>
  <si>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</si>
  <si>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</si>
  <si>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</si>
  <si>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</si>
  <si>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</si>
  <si>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</si>
  <si>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</si>
  <si>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</si>
  <si>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</si>
  <si>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</si>
  <si>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</si>
  <si>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</si>
  <si>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</si>
  <si>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</si>
  <si>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</si>
  <si>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</si>
  <si>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</si>
  <si>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</si>
  <si>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</si>
  <si>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</si>
  <si>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</si>
  <si>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</si>
  <si>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</si>
  <si>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</si>
  <si>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</si>
  <si>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</si>
  <si>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</si>
  <si>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</si>
  <si>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</si>
  <si>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</si>
  <si>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</si>
  <si>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</si>
  <si>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</si>
  <si>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</si>
  <si>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</si>
  <si>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</si>
  <si>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</si>
  <si>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</si>
  <si>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</si>
  <si>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</si>
  <si>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</si>
  <si>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</si>
  <si>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</si>
  <si>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</si>
  <si>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</si>
  <si>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</si>
  <si>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</si>
  <si>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</si>
  <si>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</si>
  <si>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</si>
  <si>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</si>
  <si>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</si>
  <si>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</si>
  <si>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</si>
  <si>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</si>
  <si>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</si>
  <si>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</si>
  <si>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</si>
  <si>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</si>
  <si>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</si>
  <si>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</si>
  <si>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</si>
  <si>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</si>
  <si>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</si>
  <si>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</si>
  <si>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</si>
  <si>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</si>
  <si>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</si>
  <si>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</si>
  <si>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</si>
  <si>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</si>
  <si>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</si>
  <si>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</si>
  <si>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</si>
  <si>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</si>
  <si>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</si>
  <si>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</si>
  <si>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</si>
  <si>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</si>
  <si>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</si>
  <si>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</si>
  <si>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</si>
  <si>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</si>
  <si>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</si>
  <si>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</si>
  <si>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</si>
  <si>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</si>
  <si>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</si>
  <si>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</si>
  <si>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</si>
  <si>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</si>
  <si>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</si>
  <si>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</si>
  <si>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</si>
  <si>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</si>
  <si>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</si>
  <si>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</si>
  <si>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</si>
  <si>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</si>
  <si>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</si>
  <si>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</si>
  <si>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</si>
  <si>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</si>
  <si>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</si>
  <si>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</si>
  <si>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</si>
  <si>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</si>
  <si>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</si>
  <si>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</si>
  <si>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</si>
  <si>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</si>
  <si>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</si>
  <si>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</si>
  <si>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</si>
  <si>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</si>
  <si>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</si>
  <si>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</si>
  <si>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</si>
  <si>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</si>
  <si>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</si>
  <si>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</si>
  <si>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</si>
  <si>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</si>
  <si>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</si>
  <si>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</si>
  <si>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</si>
  <si>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</si>
  <si>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</si>
  <si>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</si>
  <si>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</si>
  <si>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</si>
  <si>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</si>
  <si>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</si>
  <si>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</si>
  <si>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</si>
  <si>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</si>
  <si>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</si>
  <si>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</si>
  <si>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</si>
  <si>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</si>
  <si>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</si>
  <si>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</si>
  <si>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</si>
  <si>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</si>
  <si>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</si>
  <si>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</si>
  <si>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</si>
  <si>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</si>
  <si>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</si>
  <si>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</si>
  <si>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</si>
  <si>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</si>
  <si>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</si>
  <si>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</si>
  <si>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</si>
  <si>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</si>
  <si>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</si>
  <si>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</si>
  <si>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</si>
  <si>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</si>
  <si>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</si>
  <si>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</si>
  <si>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</si>
  <si>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</si>
  <si>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</si>
  <si>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</si>
  <si>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</si>
  <si>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</si>
  <si>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</si>
  <si>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</si>
  <si>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</si>
  <si>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</si>
  <si>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</si>
  <si>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</si>
  <si>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</si>
  <si>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</si>
  <si>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</si>
  <si>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</si>
  <si>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</si>
  <si>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</si>
  <si>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</si>
  <si>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</si>
  <si>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</si>
  <si>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</si>
  <si>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</si>
  <si>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</si>
  <si>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</si>
  <si>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</si>
  <si>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</si>
  <si>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</si>
  <si>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</si>
  <si>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</si>
  <si>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</si>
  <si>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</si>
  <si>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</si>
  <si>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</si>
  <si>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</si>
  <si>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</si>
  <si>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</si>
  <si>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</si>
  <si>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</si>
  <si>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</si>
  <si>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</si>
  <si>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</si>
  <si>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</si>
  <si>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</si>
  <si>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</si>
  <si>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</si>
  <si>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</si>
  <si>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</si>
  <si>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</si>
  <si>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</si>
  <si>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</si>
  <si>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</si>
  <si>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</si>
  <si>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</si>
  <si>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</si>
  <si>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</si>
  <si>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</si>
  <si>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</si>
  <si>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</si>
  <si>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</si>
  <si>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</si>
  <si>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</si>
  <si>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</si>
  <si>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</si>
  <si>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</si>
  <si>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</si>
  <si>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</si>
  <si>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</si>
  <si>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</si>
  <si>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</si>
  <si>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</si>
  <si>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</si>
  <si>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</si>
  <si>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</si>
  <si>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</si>
  <si>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</si>
  <si>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</si>
  <si>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</si>
  <si>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</si>
  <si>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</si>
  <si>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</si>
  <si>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</si>
  <si>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</si>
  <si>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</si>
  <si>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</si>
  <si>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</si>
  <si>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</si>
  <si>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</si>
  <si>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</si>
  <si>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</si>
  <si>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</si>
  <si>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</si>
  <si>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</si>
  <si>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</si>
  <si>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</si>
  <si>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</si>
  <si>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</si>
  <si>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</si>
  <si>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</si>
  <si>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</si>
  <si>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</si>
  <si>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</si>
  <si>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</si>
  <si>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</si>
  <si>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</si>
  <si>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</si>
  <si>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</si>
  <si>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</si>
  <si>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</si>
  <si>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</si>
  <si>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</si>
  <si>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</si>
  <si>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</si>
  <si>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</si>
  <si>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</si>
  <si>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</si>
  <si>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</si>
  <si>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</si>
  <si>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</si>
  <si>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</si>
  <si>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</si>
  <si>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</si>
  <si>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</si>
  <si>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</si>
  <si>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</si>
  <si>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</si>
  <si>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</si>
  <si>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</si>
  <si>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</si>
  <si>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</si>
  <si>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</si>
  <si>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</si>
  <si>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</si>
  <si>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</si>
  <si>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</si>
  <si>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</si>
  <si>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</si>
  <si>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</si>
  <si>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</si>
  <si>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</si>
  <si>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</si>
  <si>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</si>
  <si>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</si>
  <si>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</si>
  <si>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</si>
  <si>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</si>
  <si>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</si>
  <si>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</si>
  <si>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</si>
  <si>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</si>
  <si>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</si>
  <si>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</si>
  <si>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</si>
  <si>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</si>
  <si>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</si>
  <si>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</si>
  <si>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</si>
  <si>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</si>
  <si>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</si>
  <si>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</si>
  <si>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</si>
  <si>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</si>
  <si>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</si>
  <si>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</si>
  <si>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</si>
  <si>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</si>
  <si>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</si>
  <si>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</si>
  <si>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</si>
  <si>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</si>
  <si>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</si>
  <si>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</si>
  <si>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</si>
  <si>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</si>
  <si>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</si>
  <si>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</si>
  <si>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</si>
  <si>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</si>
  <si>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</si>
  <si>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</si>
  <si>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</si>
  <si>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</si>
  <si>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</si>
  <si>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</si>
  <si>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</si>
  <si>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</si>
  <si>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</si>
  <si>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</si>
  <si>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</si>
  <si>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</si>
  <si>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</si>
  <si>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</si>
  <si>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</si>
  <si>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</si>
  <si>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</si>
  <si>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</si>
  <si>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</si>
  <si>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</si>
  <si>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</si>
  <si>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</si>
  <si>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</si>
  <si>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</si>
  <si>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</si>
  <si>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</si>
  <si>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</si>
  <si>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</si>
  <si>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</si>
  <si>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</si>
  <si>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</si>
  <si>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</si>
  <si>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</si>
  <si>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</si>
  <si>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</si>
  <si>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</si>
  <si>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</si>
  <si>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</si>
  <si>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</si>
  <si>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</si>
  <si>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</si>
  <si>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</si>
  <si>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</si>
  <si>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</si>
  <si>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</si>
  <si>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</si>
  <si>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</si>
  <si>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</si>
  <si>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</si>
  <si>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</si>
  <si>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</si>
  <si>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</si>
  <si>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</si>
  <si>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</si>
  <si>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</si>
  <si>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</si>
  <si>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</si>
  <si>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</si>
  <si>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</si>
  <si>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</si>
  <si>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</si>
  <si>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</si>
  <si>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</si>
  <si>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</si>
  <si>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</si>
  <si>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</si>
  <si>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</si>
  <si>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</si>
  <si>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</si>
  <si>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</si>
  <si>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</si>
  <si>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</si>
  <si>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</si>
  <si>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</si>
  <si>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</si>
  <si>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</si>
  <si>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</si>
  <si>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</si>
  <si>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</si>
  <si>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</si>
  <si>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</si>
  <si>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</si>
  <si>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</si>
  <si>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</si>
  <si>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</si>
  <si>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</si>
  <si>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</si>
  <si>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</si>
  <si>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</si>
  <si>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</si>
  <si>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</si>
  <si>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</si>
  <si>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</si>
  <si>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</si>
  <si>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</si>
  <si>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</si>
  <si>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</si>
  <si>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</si>
  <si>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</si>
  <si>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</si>
  <si>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</si>
  <si>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</si>
  <si>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</si>
  <si>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</si>
  <si>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</si>
  <si>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</si>
  <si>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</si>
  <si>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</si>
  <si>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</si>
  <si>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</si>
  <si>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</si>
  <si>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</si>
  <si>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</si>
  <si>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</si>
  <si>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</si>
  <si>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</si>
  <si>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</si>
  <si>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</si>
  <si>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</si>
  <si>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</si>
  <si>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</si>
  <si>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</si>
  <si>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</si>
  <si>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</si>
  <si>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</si>
  <si>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</si>
  <si>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</si>
  <si>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</si>
  <si>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</si>
  <si>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</si>
  <si>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</si>
  <si>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</si>
  <si>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</si>
  <si>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</si>
  <si>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</si>
  <si>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</si>
  <si>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</si>
  <si>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</si>
  <si>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</si>
  <si>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</si>
  <si>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</si>
  <si>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</si>
  <si>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</si>
  <si>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</si>
  <si>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</si>
  <si>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</si>
  <si>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</si>
  <si>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</si>
  <si>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</si>
  <si>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</si>
  <si>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</si>
  <si>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</si>
  <si>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</si>
  <si>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</si>
  <si>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</si>
  <si>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</si>
  <si>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</si>
  <si>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</si>
  <si>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</si>
  <si>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</si>
  <si>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</si>
  <si>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</si>
  <si>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</si>
  <si>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</si>
  <si>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</si>
  <si>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</si>
  <si>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</si>
  <si>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</si>
  <si>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</si>
  <si>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</si>
  <si>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</si>
  <si>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</si>
  <si>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</si>
  <si>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</si>
  <si>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</si>
  <si>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</si>
  <si>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</si>
  <si>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</si>
  <si>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</si>
  <si>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</si>
  <si>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</si>
  <si>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</si>
  <si>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</si>
  <si>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</si>
  <si>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</si>
  <si>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</si>
  <si>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</si>
  <si>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</si>
  <si>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</si>
  <si>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</si>
  <si>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</si>
  <si>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</si>
  <si>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</si>
  <si>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</si>
  <si>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</si>
  <si>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</si>
  <si>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</si>
  <si>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</si>
  <si>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</si>
  <si>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</si>
  <si>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</si>
  <si>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</si>
  <si>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</si>
  <si>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</si>
  <si>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</si>
  <si>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</si>
  <si>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</si>
  <si>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</si>
  <si>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</si>
  <si>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</si>
  <si>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</si>
  <si>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</si>
  <si>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</si>
  <si>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</si>
  <si>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</si>
  <si>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</si>
  <si>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</si>
  <si>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</si>
  <si>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</si>
  <si>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</si>
  <si>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</si>
  <si>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</si>
  <si>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</si>
  <si>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</si>
  <si>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</si>
  <si>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</si>
  <si>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</si>
  <si>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</si>
  <si>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</si>
  <si>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</si>
  <si>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</si>
  <si>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</si>
  <si>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</si>
  <si>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</si>
  <si>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</si>
  <si>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</si>
  <si>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</si>
  <si>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</si>
  <si>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</si>
  <si>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</si>
  <si>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</si>
  <si>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</si>
  <si>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</si>
  <si>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</si>
  <si>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</si>
  <si>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</si>
  <si>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</si>
  <si>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</si>
  <si>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</si>
  <si>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</si>
  <si>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</si>
  <si>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</si>
  <si>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</si>
  <si>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</si>
  <si>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</si>
  <si>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</si>
  <si>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</si>
  <si>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</si>
  <si>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</si>
  <si>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</si>
  <si>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</si>
  <si>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</si>
  <si>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</si>
  <si>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</si>
  <si>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</si>
  <si>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</si>
  <si>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</si>
  <si>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</si>
  <si>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</si>
  <si>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</si>
  <si>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</si>
  <si>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</si>
  <si>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</si>
  <si>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</si>
  <si>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</si>
  <si>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</si>
  <si>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</si>
  <si>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</si>
  <si>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</si>
  <si>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</si>
  <si>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</si>
  <si>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</si>
  <si>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</si>
  <si>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</si>
  <si>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</si>
  <si>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</si>
  <si>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</si>
  <si>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</si>
  <si>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</si>
  <si>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</si>
  <si>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</si>
  <si>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</si>
  <si>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</si>
  <si>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</si>
  <si>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</si>
  <si>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</si>
  <si>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</si>
  <si>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</si>
  <si>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</si>
  <si>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</si>
  <si>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</si>
  <si>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</si>
  <si>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</si>
  <si>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</si>
  <si>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</si>
  <si>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</si>
  <si>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</si>
  <si>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</si>
  <si>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</si>
  <si>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</si>
  <si>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</si>
  <si>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</si>
  <si>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</si>
  <si>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</si>
  <si>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</si>
  <si>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</si>
  <si>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</si>
  <si>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</si>
  <si>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</si>
  <si>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</si>
  <si>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</si>
  <si>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</si>
  <si>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</si>
  <si>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</si>
  <si>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</si>
  <si>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</si>
  <si>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</si>
  <si>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</si>
  <si>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</si>
  <si>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</si>
  <si>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</si>
  <si>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</si>
  <si>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</si>
  <si>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</si>
  <si>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</si>
  <si>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</si>
  <si>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</si>
  <si>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</si>
  <si>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</si>
  <si>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</si>
  <si>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</si>
  <si>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</si>
  <si>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</si>
  <si>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</si>
  <si>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</si>
  <si>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</si>
  <si>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</si>
  <si>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</si>
  <si>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</si>
  <si>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</si>
  <si>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</si>
  <si>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</si>
  <si>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</si>
  <si>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</si>
  <si>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</si>
  <si>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</si>
  <si>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</si>
  <si>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</si>
  <si>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</si>
  <si>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</si>
  <si>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</si>
  <si>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</si>
  <si>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</si>
  <si>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</si>
  <si>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</si>
  <si>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</si>
  <si>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</si>
  <si>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</si>
  <si>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</si>
  <si>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</si>
  <si>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</si>
  <si>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</si>
  <si>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</si>
  <si>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</si>
  <si>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</si>
  <si>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</si>
  <si>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</si>
  <si>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</si>
  <si>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</si>
  <si>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</si>
  <si>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</si>
  <si>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</si>
  <si>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</si>
  <si>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</si>
  <si>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</si>
  <si>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</si>
  <si>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</si>
  <si>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</si>
  <si>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</si>
  <si>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</si>
  <si>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</si>
  <si>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</si>
  <si>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</si>
  <si>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</si>
  <si>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</si>
  <si>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</si>
  <si>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</si>
  <si>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</si>
  <si>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</si>
  <si>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</si>
  <si>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</si>
  <si>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</si>
  <si>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</si>
  <si>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</si>
  <si>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</si>
  <si>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</si>
  <si>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</si>
  <si>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</si>
  <si>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</si>
  <si>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</si>
  <si>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</si>
  <si>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</si>
  <si>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</si>
  <si>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</si>
  <si>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</si>
  <si>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</si>
  <si>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</si>
  <si>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</si>
  <si>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</si>
  <si>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</si>
  <si>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</si>
  <si>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</si>
  <si>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</si>
  <si>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</si>
  <si>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</si>
  <si>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</si>
  <si>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</si>
  <si>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</si>
  <si>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</si>
  <si>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</si>
  <si>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</si>
  <si>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</si>
  <si>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</si>
  <si>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</si>
  <si>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</si>
  <si>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</si>
  <si>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</si>
  <si>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</si>
  <si>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</si>
  <si>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</si>
  <si>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</si>
  <si>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</si>
  <si>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</si>
  <si>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</si>
  <si>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</si>
  <si>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</si>
  <si>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</si>
  <si>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</si>
  <si>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</si>
  <si>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</si>
  <si>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</si>
  <si>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</si>
  <si>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</si>
  <si>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</si>
  <si>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</si>
  <si>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</si>
  <si>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</si>
  <si>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</si>
  <si>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</si>
  <si>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</si>
  <si>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</si>
  <si>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</si>
  <si>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</si>
  <si>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</si>
  <si>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</si>
  <si>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</si>
  <si>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</si>
  <si>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</si>
  <si>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</si>
  <si>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</si>
  <si>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</si>
  <si>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</si>
  <si>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</si>
  <si>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</si>
  <si>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</si>
  <si>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</si>
  <si>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</si>
  <si>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</si>
  <si>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</si>
  <si>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</si>
  <si>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</si>
  <si>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</si>
  <si>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</si>
  <si>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</si>
  <si>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</si>
  <si>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</si>
  <si>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</si>
  <si>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</si>
  <si>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</si>
  <si>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</si>
  <si>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</si>
  <si>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</si>
  <si>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</si>
  <si>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</si>
  <si>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</si>
  <si>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</si>
  <si>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</si>
  <si>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</si>
  <si>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</si>
  <si>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</si>
  <si>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</si>
  <si>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</si>
  <si>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</si>
  <si>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</si>
  <si>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</si>
  <si>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</si>
  <si>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</si>
  <si>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</si>
  <si>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</si>
  <si>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</si>
  <si>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</si>
  <si>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</si>
  <si>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</si>
  <si>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</si>
  <si>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</si>
  <si>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</si>
  <si>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</si>
  <si>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</si>
  <si>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</si>
  <si>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</si>
  <si>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</si>
  <si>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</si>
  <si>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</si>
  <si>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</si>
  <si>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</si>
  <si>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</si>
  <si>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</si>
  <si>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</si>
  <si>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</si>
  <si>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</si>
  <si>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</si>
  <si>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</si>
  <si>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</si>
  <si>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</si>
  <si>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</si>
  <si>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</si>
  <si>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</si>
  <si>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</si>
  <si>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</si>
  <si>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</si>
  <si>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</si>
  <si>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</si>
  <si>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</si>
  <si>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</si>
  <si>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</si>
  <si>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</si>
  <si>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</si>
  <si>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</si>
  <si>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</si>
  <si>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</si>
  <si>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</si>
  <si>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</si>
  <si>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</si>
  <si>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</si>
  <si>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</si>
  <si>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</si>
  <si>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</si>
  <si>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</si>
  <si>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</si>
  <si>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</si>
  <si>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</si>
  <si>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</si>
  <si>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</si>
  <si>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</si>
  <si>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</si>
  <si>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</si>
  <si>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</si>
  <si>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</si>
  <si>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</si>
  <si>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</si>
  <si>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</si>
  <si>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</si>
  <si>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</si>
  <si>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</si>
  <si>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</si>
  <si>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</si>
  <si>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</si>
  <si>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</si>
  <si>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</si>
  <si>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</si>
  <si>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</si>
  <si>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</si>
  <si>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</si>
  <si>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</si>
  <si>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</si>
  <si>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</si>
  <si>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</si>
  <si>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</si>
  <si>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</si>
  <si>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</si>
  <si>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</si>
  <si>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</si>
  <si>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</si>
  <si>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</si>
  <si>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</si>
  <si>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</si>
  <si>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</si>
  <si>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</si>
  <si>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</si>
  <si>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</si>
  <si>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</si>
  <si>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</si>
  <si>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</si>
  <si>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</si>
  <si>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</si>
  <si>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</si>
  <si>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</si>
  <si>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</si>
  <si>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</si>
  <si>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</si>
  <si>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</si>
  <si>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</si>
  <si>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</si>
  <si>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</si>
  <si>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</si>
  <si>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</si>
  <si>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</si>
  <si>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</si>
  <si>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</si>
  <si>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</si>
  <si>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</si>
  <si>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</si>
  <si>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</si>
  <si>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</si>
  <si>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</si>
  <si>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</si>
  <si>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</si>
  <si>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</si>
  <si>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</si>
  <si>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</si>
  <si>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</si>
  <si>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</si>
  <si>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</si>
  <si>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</si>
  <si>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</si>
  <si>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</si>
  <si>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</si>
  <si>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</si>
  <si>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</si>
  <si>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</si>
  <si>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</si>
  <si>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</si>
  <si>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</si>
  <si>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</si>
  <si>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</si>
  <si>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</si>
  <si>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</si>
  <si>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</si>
  <si>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</si>
  <si>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</si>
  <si>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</si>
  <si>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</si>
  <si>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</si>
  <si>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</si>
  <si>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</si>
  <si>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</si>
  <si>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</si>
  <si>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</si>
  <si>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</si>
  <si>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</si>
  <si>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</si>
  <si>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</si>
  <si>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</si>
  <si>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</si>
  <si>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</si>
  <si>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</si>
  <si>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</si>
  <si>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</si>
  <si>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</si>
  <si>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</si>
  <si>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</si>
  <si>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</si>
  <si>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</si>
  <si>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</si>
  <si>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</si>
  <si>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</si>
  <si>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</si>
  <si>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</si>
  <si>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</si>
  <si>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</si>
  <si>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</si>
  <si>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</si>
  <si>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</si>
  <si>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</si>
  <si>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</si>
  <si>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</si>
  <si>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</si>
  <si>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</si>
  <si>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</si>
  <si>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</si>
  <si>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</si>
  <si>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</si>
  <si>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</si>
  <si>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</si>
  <si>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</si>
  <si>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</si>
  <si>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</si>
  <si>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</si>
  <si>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</si>
  <si>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</si>
  <si>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</si>
  <si>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</si>
  <si>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</si>
  <si>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</si>
  <si>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</si>
  <si>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</si>
  <si>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</si>
  <si>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</si>
  <si>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</si>
  <si>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</si>
  <si>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</si>
  <si>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</si>
  <si>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</si>
  <si>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</si>
  <si>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</si>
  <si>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</si>
  <si>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</si>
  <si>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</si>
  <si>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</si>
  <si>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</si>
  <si>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</si>
  <si>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</si>
  <si>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</si>
  <si>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</si>
  <si>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</si>
  <si>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</si>
  <si>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</si>
  <si>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</si>
  <si>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</si>
  <si>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</si>
  <si>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</si>
  <si>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</si>
  <si>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</si>
  <si>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</si>
  <si>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</si>
  <si>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</si>
  <si>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</si>
  <si>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</si>
  <si>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</si>
  <si>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</si>
  <si>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</si>
  <si>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</si>
  <si>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</si>
  <si>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</si>
  <si>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</si>
  <si>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</si>
  <si>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</si>
  <si>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</si>
  <si>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</si>
  <si>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</si>
  <si>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</si>
  <si>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</si>
  <si>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</si>
  <si>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</si>
  <si>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</si>
  <si>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</si>
  <si>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</si>
  <si>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</si>
  <si>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</si>
  <si>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</si>
  <si>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</si>
  <si>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</si>
  <si>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</si>
  <si>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</si>
  <si>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</si>
  <si>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</si>
  <si>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</si>
  <si>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</si>
  <si>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</si>
  <si>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</si>
  <si>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</si>
  <si>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</si>
  <si>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</si>
  <si>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</si>
  <si>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</si>
  <si>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</si>
  <si>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</si>
  <si>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</si>
  <si>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</si>
  <si>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</si>
  <si>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</si>
  <si>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</si>
  <si>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</si>
  <si>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</si>
  <si>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</si>
  <si>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</si>
  <si>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</si>
  <si>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</si>
  <si>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</si>
  <si>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</si>
  <si>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</si>
  <si>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</si>
  <si>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</si>
  <si>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</si>
  <si>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</si>
  <si>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</si>
  <si>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</si>
  <si>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</si>
  <si>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</si>
  <si>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</si>
  <si>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</si>
  <si>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</si>
  <si>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</si>
  <si>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</si>
  <si>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</si>
  <si>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</si>
  <si>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</si>
  <si>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</si>
  <si>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</si>
  <si>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</si>
  <si>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</si>
  <si>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</si>
  <si>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</si>
  <si>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</si>
  <si>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</si>
  <si>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</si>
  <si>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</si>
  <si>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</si>
  <si>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</si>
  <si>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</si>
  <si>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</si>
  <si>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</si>
  <si>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</si>
  <si>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</si>
  <si>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</si>
  <si>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</si>
  <si>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</si>
  <si>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</si>
  <si>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</si>
  <si>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</si>
  <si>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</si>
  <si>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</si>
  <si>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</si>
  <si>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</si>
  <si>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</si>
  <si>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</si>
  <si>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</si>
  <si>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</si>
  <si>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</si>
  <si>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</si>
  <si>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</si>
  <si>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</si>
  <si>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</si>
  <si>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</si>
  <si>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</si>
  <si>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</si>
  <si>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</si>
  <si>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</si>
  <si>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</si>
  <si>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</si>
  <si>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</si>
  <si>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</si>
  <si>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</si>
  <si>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</si>
  <si>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</si>
  <si>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</si>
  <si>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</si>
  <si>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</si>
  <si>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</si>
  <si>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</si>
  <si>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</si>
  <si>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</si>
  <si>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</si>
  <si>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</si>
  <si>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</si>
  <si>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</si>
  <si>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</si>
  <si>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</si>
  <si>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</si>
  <si>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</si>
  <si>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</si>
  <si>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</si>
  <si>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</si>
  <si>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</si>
  <si>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</si>
  <si>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</si>
  <si>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</si>
  <si>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</si>
  <si>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</si>
  <si>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</si>
  <si>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</si>
  <si>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</si>
  <si>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</si>
  <si>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</si>
  <si>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</si>
  <si>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</si>
  <si>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</si>
  <si>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</si>
  <si>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</si>
  <si>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</si>
  <si>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</si>
  <si>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</si>
  <si>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</si>
  <si>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</si>
  <si>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</si>
  <si>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</si>
  <si>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</si>
  <si>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</si>
  <si>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</si>
  <si>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</si>
  <si>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</si>
  <si>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</si>
  <si>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</si>
  <si>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</si>
  <si>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</si>
  <si>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</si>
  <si>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</si>
  <si>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</si>
  <si>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</si>
  <si>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</si>
  <si>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</si>
  <si>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</si>
  <si>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</si>
  <si>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</si>
  <si>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</si>
  <si>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</si>
  <si>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</si>
  <si>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</si>
  <si>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</si>
  <si>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</si>
  <si>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</si>
  <si>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</si>
  <si>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</si>
  <si>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</si>
  <si>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</si>
  <si>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</si>
  <si>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</si>
  <si>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</si>
  <si>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</si>
  <si>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</si>
  <si>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</si>
  <si>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</si>
  <si>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</si>
  <si>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</si>
  <si>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</si>
  <si>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</si>
  <si>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</si>
  <si>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</si>
  <si>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</si>
  <si>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</si>
  <si>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</si>
  <si>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</si>
  <si>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</si>
  <si>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</si>
  <si>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</si>
  <si>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</si>
  <si>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</si>
  <si>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</si>
  <si>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</si>
  <si>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</si>
  <si>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</si>
  <si>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</si>
  <si>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</si>
  <si>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</si>
  <si>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</si>
  <si>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</si>
  <si>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</si>
  <si>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</si>
  <si>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</si>
  <si>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</si>
  <si>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</si>
  <si>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</si>
  <si>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</si>
  <si>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</si>
  <si>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</si>
  <si>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</si>
  <si>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</si>
  <si>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</si>
  <si>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</si>
  <si>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</si>
  <si>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</si>
  <si>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</si>
  <si>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</si>
  <si>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</si>
  <si>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</si>
  <si>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</si>
  <si>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</si>
  <si>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</si>
  <si>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</si>
  <si>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</si>
  <si>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</si>
  <si>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</si>
  <si>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</si>
  <si>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</si>
  <si>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</si>
  <si>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</si>
  <si>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</si>
  <si>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</si>
  <si>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</si>
  <si>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</si>
  <si>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</si>
  <si>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</si>
  <si>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</si>
  <si>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</si>
  <si>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</si>
  <si>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</si>
  <si>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</si>
  <si>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</si>
  <si>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</si>
  <si>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</si>
  <si>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</si>
  <si>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</si>
  <si>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</si>
  <si>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</si>
  <si>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</si>
  <si>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</si>
  <si>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</si>
  <si>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</si>
  <si>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</si>
  <si>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</si>
  <si>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</si>
  <si>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</si>
  <si>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</si>
  <si>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</si>
  <si>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</si>
  <si>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</si>
  <si>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</si>
  <si>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</si>
  <si>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</si>
  <si>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</si>
  <si>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</si>
  <si>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</si>
  <si>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</si>
  <si>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</si>
  <si>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</si>
  <si>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</si>
  <si>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</si>
  <si>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</si>
  <si>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</si>
  <si>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</si>
  <si>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</si>
  <si>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</si>
  <si>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</si>
  <si>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</si>
  <si>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</si>
  <si>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</si>
  <si>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</si>
  <si>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</si>
  <si>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</si>
  <si>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</si>
  <si>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</si>
  <si>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</si>
  <si>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</si>
  <si>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</si>
  <si>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</si>
  <si>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</si>
  <si>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</si>
  <si>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</si>
  <si>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</si>
  <si>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</si>
  <si>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</si>
  <si>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</si>
  <si>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</si>
  <si>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</si>
  <si>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</si>
  <si>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</si>
  <si>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</si>
  <si>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</si>
  <si>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</si>
  <si>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</si>
  <si>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</si>
  <si>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</si>
  <si>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</si>
  <si>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</si>
  <si>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</si>
  <si>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</si>
  <si>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</si>
  <si>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</si>
  <si>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</si>
  <si>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</si>
  <si>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</si>
  <si>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</si>
  <si>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</si>
  <si>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</si>
  <si>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</si>
  <si>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</si>
  <si>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</si>
  <si>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</si>
  <si>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</si>
  <si>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</si>
  <si>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</si>
  <si>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</si>
  <si>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</si>
  <si>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</si>
  <si>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</si>
  <si>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</si>
  <si>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</si>
  <si>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</si>
  <si>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</si>
  <si>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</si>
  <si>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</si>
  <si>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</si>
  <si>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</si>
  <si>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</si>
  <si>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</si>
  <si>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</si>
  <si>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</si>
  <si>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</si>
  <si>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</si>
  <si>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</si>
  <si>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</si>
  <si>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</si>
  <si>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</si>
  <si>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</si>
  <si>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</si>
  <si>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</si>
  <si>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</si>
  <si>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</si>
  <si>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</si>
  <si>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</si>
  <si>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</si>
  <si>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</si>
  <si>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</si>
  <si>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</si>
  <si>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</si>
  <si>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</si>
  <si>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</si>
  <si>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</si>
  <si>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</si>
  <si>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</si>
  <si>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</si>
  <si>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</si>
  <si>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</si>
  <si>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</si>
  <si>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</si>
  <si>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</si>
  <si>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</si>
  <si>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</si>
  <si>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</si>
  <si>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</si>
  <si>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</si>
  <si>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</si>
  <si>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</si>
  <si>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</si>
  <si>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</si>
  <si>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</si>
  <si>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</si>
  <si>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</si>
  <si>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</si>
  <si>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</si>
  <si>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</si>
  <si>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</si>
  <si>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</si>
  <si>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</si>
  <si>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</si>
  <si>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</si>
  <si>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</si>
  <si>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</si>
  <si>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</si>
  <si>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</si>
  <si>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</si>
  <si>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</si>
  <si>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</si>
  <si>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</si>
  <si>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</si>
  <si>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</si>
  <si>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</si>
  <si>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</si>
  <si>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</si>
  <si>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</si>
  <si>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</si>
  <si>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</si>
  <si>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</si>
  <si>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</si>
  <si>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</si>
  <si>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</si>
  <si>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</si>
  <si>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</si>
  <si>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</si>
  <si>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</si>
  <si>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</si>
  <si>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</si>
  <si>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</si>
  <si>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</si>
  <si>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</si>
  <si>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</si>
  <si>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</si>
  <si>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</si>
  <si>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</si>
  <si>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</si>
  <si>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</si>
  <si>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</si>
  <si>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</si>
  <si>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</si>
  <si>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</si>
  <si>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</si>
  <si>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</si>
  <si>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</si>
  <si>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</si>
  <si>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</si>
  <si>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</si>
  <si>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</si>
  <si>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</si>
  <si>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</si>
  <si>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</si>
  <si>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</si>
  <si>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</si>
  <si>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</si>
  <si>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</si>
  <si>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</si>
  <si>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</si>
  <si>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</si>
  <si>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</si>
  <si>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</si>
  <si>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</si>
  <si>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</si>
  <si>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</si>
  <si>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</si>
  <si>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</si>
  <si>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</si>
  <si>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</si>
  <si>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</si>
  <si>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</si>
  <si>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</si>
  <si>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</si>
  <si>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</si>
  <si>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</si>
  <si>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</si>
  <si>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</si>
  <si>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</si>
  <si>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</si>
  <si>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</si>
  <si>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</si>
  <si>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</si>
  <si>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</si>
  <si>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</si>
  <si>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</si>
  <si>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</si>
  <si>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</si>
  <si>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</si>
  <si>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</si>
  <si>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</si>
  <si>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</si>
  <si>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</si>
  <si>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</si>
  <si>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</si>
  <si>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</si>
  <si>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</si>
  <si>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</si>
  <si>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</si>
  <si>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</si>
  <si>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</si>
  <si>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</si>
  <si>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</si>
  <si>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</si>
  <si>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</si>
  <si>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</si>
  <si>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</si>
  <si>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</si>
  <si>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</si>
  <si>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</si>
  <si>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</si>
  <si>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</si>
  <si>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</si>
  <si>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</si>
  <si>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</si>
  <si>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</si>
  <si>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</si>
  <si>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</si>
  <si>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</si>
  <si>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</si>
  <si>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</si>
  <si>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</si>
  <si>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</si>
  <si>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</si>
  <si>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</si>
  <si>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</si>
  <si>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</si>
  <si>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</si>
  <si>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</si>
  <si>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</si>
  <si>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</si>
  <si>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</si>
  <si>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</si>
  <si>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</si>
  <si>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</si>
  <si>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</si>
  <si>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</si>
  <si>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</si>
  <si>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</si>
  <si>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</si>
  <si>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</si>
  <si>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</si>
  <si>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</si>
  <si>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</si>
  <si>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</si>
  <si>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</si>
  <si>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</si>
  <si>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</si>
  <si>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</si>
  <si>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</si>
  <si>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</si>
  <si>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</si>
  <si>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</si>
  <si>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</si>
  <si>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</si>
  <si>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</si>
  <si>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</si>
  <si>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</si>
  <si>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</si>
  <si>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</si>
  <si>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</si>
  <si>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</si>
  <si>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</si>
  <si>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</si>
  <si>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</si>
  <si>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</si>
  <si>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</si>
  <si>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</si>
  <si>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</si>
  <si>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</si>
  <si>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</si>
  <si>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</si>
  <si>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</si>
  <si>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</si>
  <si>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</si>
  <si>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</si>
  <si>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</si>
  <si>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</si>
  <si>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</si>
  <si>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</si>
  <si>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</si>
  <si>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</si>
  <si>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</si>
  <si>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</si>
  <si>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</si>
  <si>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</si>
  <si>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</si>
  <si>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</si>
  <si>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</si>
  <si>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</si>
  <si>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</si>
  <si>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</si>
  <si>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</si>
  <si>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</si>
  <si>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</si>
  <si>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</si>
  <si>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</si>
  <si>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</si>
  <si>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</si>
  <si>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</si>
  <si>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</si>
  <si>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</si>
  <si>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</si>
  <si>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</si>
  <si>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</si>
  <si>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</si>
  <si>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</si>
  <si>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</si>
  <si>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</si>
  <si>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</si>
  <si>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</si>
  <si>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</si>
  <si>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</si>
  <si>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</si>
  <si>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</si>
  <si>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</si>
  <si>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</si>
  <si>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</si>
  <si>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</si>
  <si>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</si>
  <si>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</si>
  <si>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</si>
  <si>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</si>
  <si>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</si>
  <si>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</si>
  <si>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</si>
  <si>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</si>
  <si>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</si>
  <si>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</si>
  <si>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</si>
  <si>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</si>
  <si>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</si>
  <si>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</si>
  <si>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</si>
  <si>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</si>
  <si>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</si>
  <si>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</si>
  <si>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</si>
  <si>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</si>
  <si>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</si>
  <si>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</si>
  <si>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</si>
  <si>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</si>
  <si>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</si>
  <si>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</si>
  <si>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</si>
  <si>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</si>
  <si>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</si>
  <si>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</si>
  <si>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</si>
  <si>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</si>
  <si>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</si>
  <si>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</si>
  <si>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</si>
  <si>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</si>
  <si>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</si>
  <si>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</si>
  <si>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</si>
  <si>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</si>
  <si>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</si>
  <si>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</si>
  <si>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</si>
  <si>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</si>
  <si>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</si>
  <si>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</si>
  <si>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</si>
  <si>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</si>
  <si>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</si>
  <si>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</si>
  <si>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</si>
  <si>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</si>
  <si>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</si>
  <si>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</si>
  <si>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</si>
  <si>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</si>
  <si>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</si>
  <si>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</si>
  <si>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</si>
  <si>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</si>
  <si>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</si>
  <si>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</si>
  <si>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</si>
  <si>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</si>
  <si>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</si>
  <si>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</si>
  <si>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</si>
  <si>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</si>
  <si>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</si>
  <si>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</si>
  <si>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</si>
  <si>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</si>
  <si>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</si>
  <si>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</si>
  <si>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</si>
  <si>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</si>
  <si>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</si>
  <si>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</si>
  <si>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</si>
  <si>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</si>
  <si>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</si>
  <si>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</si>
  <si>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</si>
  <si>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</si>
  <si>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</si>
  <si>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</si>
  <si>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</si>
  <si>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</si>
  <si>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</si>
  <si>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</si>
  <si>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</si>
  <si>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</si>
  <si>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</si>
  <si>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</si>
  <si>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</si>
  <si>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</si>
  <si>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</si>
  <si>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</si>
  <si>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</si>
  <si>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</si>
  <si>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</si>
  <si>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</si>
  <si>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</si>
  <si>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</si>
  <si>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</si>
  <si>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</si>
  <si>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</si>
  <si>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</si>
  <si>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</si>
  <si>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</si>
  <si>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</si>
  <si>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</si>
  <si>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</si>
  <si>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</si>
  <si>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</si>
  <si>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</si>
  <si>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</si>
  <si>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</si>
  <si>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</si>
  <si>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</si>
  <si>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</si>
  <si>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</si>
  <si>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</si>
  <si>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</si>
  <si>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</si>
  <si>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</si>
  <si>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</si>
  <si>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</si>
  <si>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</si>
  <si>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</si>
  <si>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</si>
  <si>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</si>
  <si>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</si>
  <si>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</si>
  <si>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</si>
  <si>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</si>
  <si>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</si>
  <si>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</si>
  <si>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</si>
  <si>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</si>
  <si>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</si>
  <si>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</si>
  <si>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</si>
  <si>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</si>
  <si>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</si>
  <si>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</si>
  <si>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</si>
  <si>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</si>
  <si>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</si>
  <si>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</si>
  <si>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</si>
  <si>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</si>
  <si>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</si>
  <si>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</si>
  <si>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</si>
  <si>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</si>
  <si>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</si>
  <si>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</si>
  <si>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</si>
  <si>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</si>
  <si>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</si>
  <si>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</si>
  <si>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</si>
  <si>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</si>
  <si>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</si>
  <si>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</si>
  <si>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</si>
  <si>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</si>
  <si>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</si>
  <si>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</si>
  <si>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</si>
  <si>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</si>
  <si>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</si>
  <si>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</si>
  <si>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</si>
  <si>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</si>
  <si>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</si>
  <si>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</si>
  <si>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</si>
  <si>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</si>
  <si>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</si>
  <si>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</si>
  <si>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</si>
  <si>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</si>
  <si>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</si>
  <si>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</si>
  <si>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</si>
  <si>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</si>
  <si>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</si>
  <si>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</si>
  <si>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</si>
  <si>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</si>
  <si>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</si>
  <si>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</si>
  <si>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</si>
  <si>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</si>
  <si>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</si>
  <si>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</si>
  <si>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</si>
  <si>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</si>
  <si>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</si>
  <si>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</si>
  <si>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</si>
  <si>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</si>
  <si>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</si>
  <si>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</si>
  <si>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</si>
  <si>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</si>
  <si>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</si>
  <si>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</si>
  <si>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</si>
  <si>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</si>
  <si>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</si>
  <si>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</si>
  <si>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</si>
  <si>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</si>
  <si>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</si>
  <si>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</si>
  <si>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</si>
  <si>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</si>
  <si>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</si>
  <si>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</si>
  <si>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</si>
  <si>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</si>
  <si>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</si>
  <si>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</si>
  <si>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</si>
  <si>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</si>
  <si>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</si>
  <si>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</si>
  <si>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</si>
  <si>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</si>
  <si>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</si>
  <si>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</si>
  <si>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</si>
  <si>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</si>
  <si>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</si>
  <si>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</si>
  <si>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</si>
  <si>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</si>
  <si>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</si>
  <si>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</si>
  <si>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</si>
  <si>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</si>
  <si>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</si>
  <si>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</si>
  <si>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</si>
  <si>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</si>
  <si>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</si>
  <si>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</si>
  <si>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</si>
  <si>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</si>
  <si>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</si>
  <si>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</si>
  <si>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</si>
  <si>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</si>
  <si>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</si>
  <si>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</si>
  <si>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</si>
  <si>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</si>
  <si>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</si>
  <si>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</si>
  <si>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</si>
  <si>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</si>
  <si>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</si>
  <si>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</si>
  <si>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</si>
  <si>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</si>
  <si>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</si>
  <si>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</si>
  <si>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</si>
  <si>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</si>
  <si>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</si>
  <si>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</si>
  <si>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</si>
  <si>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</si>
  <si>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</si>
  <si>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</si>
  <si>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</si>
  <si>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</si>
  <si>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</si>
  <si>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</si>
  <si>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</si>
  <si>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</si>
  <si>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</si>
  <si>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</si>
  <si>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</si>
  <si>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</si>
  <si>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</si>
  <si>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</si>
  <si>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</si>
  <si>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</si>
  <si>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</si>
  <si>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</si>
  <si>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</si>
  <si>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</si>
  <si>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</si>
  <si>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</si>
  <si>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</si>
  <si>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</si>
  <si>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</si>
  <si>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</si>
  <si>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</si>
  <si>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</si>
  <si>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</si>
  <si>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</si>
  <si>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</si>
  <si>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</si>
  <si>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</si>
  <si>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</si>
  <si>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</si>
  <si>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</si>
  <si>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</si>
  <si>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</si>
  <si>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</si>
  <si>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</si>
  <si>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</si>
  <si>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</si>
  <si>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</si>
  <si>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</si>
  <si>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</si>
  <si>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</si>
  <si>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</si>
  <si>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</si>
  <si>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</si>
  <si>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</si>
  <si>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</si>
  <si>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</si>
  <si>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</si>
  <si>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</si>
  <si>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</si>
  <si>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</si>
  <si>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</si>
  <si>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</si>
  <si>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</si>
  <si>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</si>
  <si>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</si>
  <si>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</si>
  <si>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</si>
  <si>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</si>
  <si>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</si>
  <si>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</si>
  <si>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</si>
  <si>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</si>
  <si>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</si>
  <si>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</si>
  <si>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</si>
  <si>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</si>
  <si>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</si>
  <si>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</si>
  <si>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</si>
  <si>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</si>
  <si>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</si>
  <si>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</si>
  <si>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</si>
  <si>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</si>
  <si>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</si>
  <si>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</si>
  <si>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</si>
  <si>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</si>
  <si>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</si>
  <si>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</si>
  <si>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</si>
  <si>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</si>
  <si>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</si>
  <si>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</si>
  <si>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</si>
  <si>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</si>
  <si>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</si>
  <si>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</si>
  <si>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</si>
  <si>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</si>
  <si>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</si>
  <si>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</si>
  <si>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</si>
  <si>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</si>
  <si>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</si>
  <si>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</si>
  <si>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</si>
  <si>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</si>
  <si>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</si>
  <si>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</si>
  <si>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</si>
  <si>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</si>
  <si>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</si>
  <si>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</si>
  <si>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</si>
  <si>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</si>
  <si>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</si>
  <si>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</si>
  <si>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</si>
  <si>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</si>
  <si>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</si>
  <si>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</si>
  <si>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</si>
  <si>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</si>
  <si>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</si>
  <si>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</si>
  <si>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</si>
  <si>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</si>
  <si>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</si>
  <si>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</si>
  <si>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</si>
  <si>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</si>
  <si>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</si>
  <si>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</si>
  <si>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</si>
  <si>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</si>
  <si>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</si>
  <si>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</si>
  <si>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</si>
  <si>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</si>
  <si>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</si>
  <si>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</si>
  <si>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</si>
  <si>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</si>
  <si>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</si>
  <si>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</si>
  <si>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</si>
  <si>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</si>
  <si>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</si>
  <si>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</si>
  <si>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</si>
  <si>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</si>
  <si>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</si>
  <si>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</si>
  <si>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</si>
  <si>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</si>
  <si>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</si>
  <si>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</si>
  <si>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</si>
  <si>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</si>
  <si>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</si>
  <si>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</si>
  <si>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</si>
  <si>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</si>
  <si>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</si>
  <si>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</si>
  <si>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</si>
  <si>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</si>
  <si>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</si>
  <si>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</si>
  <si>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</si>
  <si>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</si>
  <si>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</si>
  <si>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</si>
  <si>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</si>
  <si>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</si>
  <si>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</si>
  <si>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</si>
  <si>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</si>
  <si>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</si>
  <si>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</si>
  <si>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</si>
  <si>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</si>
  <si>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</si>
  <si>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</si>
  <si>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</si>
  <si>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</si>
  <si>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</si>
  <si>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</si>
  <si>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</si>
  <si>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</si>
  <si>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</si>
  <si>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</si>
  <si>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</si>
  <si>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</si>
  <si>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</si>
  <si>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</si>
  <si>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</si>
  <si>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</si>
  <si>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</si>
  <si>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</si>
  <si>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</si>
  <si>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</si>
  <si>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</si>
  <si>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</si>
  <si>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</si>
  <si>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</si>
  <si>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</si>
  <si>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</si>
  <si>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</si>
  <si>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</si>
  <si>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</si>
  <si>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</si>
  <si>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</si>
  <si>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</si>
  <si>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</si>
  <si>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</si>
  <si>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</si>
  <si>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</si>
  <si>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</si>
  <si>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</si>
  <si>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</si>
  <si>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</si>
  <si>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</si>
  <si>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</si>
  <si>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</si>
  <si>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</si>
  <si>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</si>
  <si>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</si>
  <si>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</si>
  <si>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</si>
  <si>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</si>
  <si>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</si>
  <si>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</si>
  <si>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</si>
  <si>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</si>
  <si>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</si>
  <si>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</si>
  <si>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</si>
  <si>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</si>
  <si>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</si>
  <si>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</si>
  <si>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</si>
  <si>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</si>
  <si>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</si>
  <si>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</si>
  <si>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</si>
  <si>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</si>
  <si>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</si>
  <si>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</si>
  <si>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</si>
  <si>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</si>
  <si>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</si>
  <si>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</si>
  <si>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</si>
  <si>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</si>
  <si>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</si>
  <si>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</si>
  <si>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</si>
  <si>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</si>
  <si>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</si>
  <si>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</si>
  <si>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</si>
  <si>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</si>
  <si>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</si>
  <si>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</si>
  <si>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</si>
  <si>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</si>
  <si>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</si>
  <si>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</si>
  <si>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</si>
  <si>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</si>
  <si>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</si>
  <si>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</si>
  <si>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</si>
  <si>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</si>
  <si>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</si>
  <si>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</si>
  <si>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</si>
  <si>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</si>
  <si>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</si>
  <si>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</si>
  <si>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</si>
  <si>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</si>
  <si>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</si>
  <si>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</si>
  <si>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</si>
  <si>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</si>
  <si>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</si>
  <si>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</si>
  <si>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</si>
  <si>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</si>
  <si>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</si>
  <si>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</si>
  <si>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</si>
  <si>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</si>
  <si>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</si>
  <si>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</si>
  <si>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</si>
  <si>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</si>
  <si>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</si>
  <si>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</si>
  <si>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</si>
  <si>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</si>
  <si>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</si>
  <si>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</si>
  <si>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</si>
  <si>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</si>
  <si>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</si>
  <si>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</si>
  <si>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</si>
  <si>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</si>
  <si>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</si>
  <si>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</si>
  <si>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</si>
  <si>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</si>
  <si>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</si>
  <si>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</si>
  <si>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</si>
  <si>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</si>
  <si>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</si>
  <si>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</si>
  <si>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</si>
  <si>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</si>
  <si>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</si>
  <si>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</si>
  <si>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</si>
  <si>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</si>
  <si>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</si>
  <si>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</si>
  <si>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</si>
  <si>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</si>
  <si>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</si>
  <si>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</si>
  <si>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</si>
  <si>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</si>
  <si>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</si>
  <si>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</si>
  <si>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</si>
  <si>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</si>
  <si>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</si>
  <si>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</si>
  <si>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</si>
  <si>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</si>
  <si>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</si>
  <si>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</si>
  <si>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</si>
  <si>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</si>
  <si>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</si>
  <si>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</si>
  <si>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</si>
  <si>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</si>
  <si>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</si>
  <si>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</si>
  <si>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</si>
  <si>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</si>
  <si>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</si>
  <si>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</si>
  <si>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</si>
  <si>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</si>
  <si>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</si>
  <si>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</si>
  <si>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</si>
  <si>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</si>
  <si>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</si>
  <si>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</si>
  <si>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</si>
  <si>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</si>
  <si>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</si>
  <si>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</si>
  <si>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</si>
  <si>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</si>
  <si>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</si>
  <si>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</si>
  <si>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</si>
  <si>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</si>
  <si>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</si>
  <si>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</si>
  <si>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</si>
  <si>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</si>
  <si>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</si>
  <si>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</si>
  <si>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</si>
  <si>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</si>
  <si>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</si>
  <si>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</si>
  <si>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</si>
  <si>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</si>
  <si>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</si>
  <si>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</si>
  <si>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</si>
  <si>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</si>
  <si>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</si>
  <si>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</si>
  <si>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</si>
  <si>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</si>
  <si>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</si>
  <si>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</si>
  <si>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</si>
  <si>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</si>
  <si>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</si>
  <si>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</si>
  <si>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</si>
  <si>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</si>
  <si>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</si>
  <si>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</si>
  <si>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</si>
  <si>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</si>
  <si>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</si>
  <si>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</si>
  <si>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</si>
  <si>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</si>
  <si>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</si>
  <si>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</si>
  <si>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</si>
  <si>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</si>
  <si>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</si>
  <si>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</si>
  <si>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</si>
  <si>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</si>
  <si>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</si>
  <si>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</si>
  <si>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</si>
  <si>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</si>
  <si>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</si>
  <si>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</si>
  <si>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</si>
  <si>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</si>
  <si>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</si>
  <si>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</si>
  <si>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</si>
  <si>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</si>
  <si>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</si>
  <si>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</si>
  <si>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</si>
  <si>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</si>
  <si>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</si>
  <si>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</si>
  <si>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</si>
  <si>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</si>
  <si>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</si>
  <si>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</si>
  <si>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</si>
  <si>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</si>
  <si>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</si>
  <si>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</si>
  <si>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</si>
  <si>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</si>
  <si>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</si>
  <si>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</si>
  <si>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</si>
  <si>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</si>
  <si>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</si>
  <si>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</si>
  <si>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</si>
  <si>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</si>
  <si>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</si>
  <si>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</si>
  <si>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</si>
  <si>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</si>
  <si>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</si>
  <si>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</si>
  <si>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</si>
  <si>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</si>
  <si>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</si>
  <si>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</si>
  <si>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</si>
  <si>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</si>
  <si>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</si>
  <si>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</si>
  <si>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</si>
  <si>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</si>
  <si>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</si>
  <si>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</si>
  <si>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</si>
  <si>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</si>
  <si>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</si>
  <si>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</si>
  <si>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</si>
  <si>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</si>
  <si>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</si>
  <si>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</si>
  <si>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</si>
  <si>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</si>
  <si>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</si>
  <si>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</si>
  <si>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</si>
  <si>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</si>
  <si>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</si>
  <si>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</si>
  <si>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</si>
  <si>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</si>
  <si>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</si>
  <si>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</si>
  <si>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</si>
  <si>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</si>
  <si>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</si>
  <si>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</si>
  <si>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</si>
  <si>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</si>
  <si>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</si>
  <si>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</si>
  <si>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</si>
  <si>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</si>
  <si>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</si>
  <si>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</si>
  <si>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</si>
  <si>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</si>
  <si>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</si>
  <si>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</si>
  <si>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</si>
  <si>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</si>
  <si>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</si>
  <si>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</si>
  <si>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</si>
  <si>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</si>
  <si>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</si>
  <si>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</si>
  <si>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</si>
  <si>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</si>
  <si>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</si>
  <si>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</si>
  <si>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</si>
  <si>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</si>
  <si>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</si>
  <si>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</si>
  <si>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</si>
  <si>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</si>
  <si>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</si>
  <si>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</si>
  <si>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</si>
  <si>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</si>
  <si>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</si>
  <si>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</si>
  <si>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</si>
  <si>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</si>
  <si>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</si>
  <si>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</si>
  <si>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</si>
  <si>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</si>
  <si>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</si>
  <si>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</si>
  <si>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</si>
  <si>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</si>
  <si>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</si>
  <si>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</si>
  <si>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</si>
  <si>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</si>
  <si>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</si>
  <si>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</si>
  <si>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</si>
  <si>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</si>
  <si>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</si>
  <si>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</si>
  <si>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</si>
  <si>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</si>
  <si>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</si>
  <si>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</si>
  <si>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</si>
  <si>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</si>
  <si>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</si>
  <si>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</si>
  <si>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</si>
  <si>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</si>
  <si>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</si>
  <si>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</si>
  <si>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</si>
  <si>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</si>
  <si>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</si>
  <si>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</si>
  <si>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</si>
  <si>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</si>
  <si>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</si>
  <si>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</si>
  <si>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</si>
  <si>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</si>
  <si>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</si>
  <si>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</si>
  <si>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</si>
  <si>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</si>
  <si>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</si>
  <si>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</si>
  <si>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</si>
  <si>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</si>
  <si>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</si>
  <si>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</si>
  <si>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</si>
  <si>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</si>
  <si>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</si>
  <si>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</si>
  <si>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</si>
  <si>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</si>
  <si>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</si>
  <si>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</si>
  <si>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</si>
  <si>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</si>
  <si>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</si>
  <si>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</si>
  <si>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</si>
  <si>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</si>
  <si>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</si>
  <si>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</si>
  <si>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</si>
  <si>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</si>
  <si>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</si>
  <si>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</si>
  <si>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</si>
  <si>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</si>
  <si>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</si>
  <si>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</si>
  <si>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</si>
  <si>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</si>
  <si>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</si>
  <si>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</si>
  <si>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</si>
  <si>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</si>
  <si>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</si>
  <si>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</si>
  <si>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</si>
  <si>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</si>
  <si>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</si>
  <si>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</si>
  <si>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</si>
  <si>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</si>
  <si>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</si>
  <si>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</si>
  <si>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</si>
  <si>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</si>
  <si>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</si>
  <si>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</si>
  <si>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</si>
  <si>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</si>
  <si>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</si>
  <si>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</si>
  <si>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</si>
  <si>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</si>
  <si>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</si>
  <si>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</si>
  <si>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</si>
  <si>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</si>
  <si>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</si>
  <si>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</si>
  <si>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</si>
  <si>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</si>
  <si>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</si>
  <si>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</si>
  <si>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</si>
  <si>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</si>
  <si>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</si>
  <si>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</si>
  <si>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</si>
  <si>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</si>
  <si>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</si>
  <si>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</si>
  <si>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</si>
  <si>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</si>
  <si>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</si>
  <si>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</si>
  <si>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</si>
  <si>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</si>
  <si>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</si>
  <si>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</si>
  <si>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</si>
  <si>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</si>
  <si>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</si>
  <si>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</si>
  <si>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</si>
  <si>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</si>
  <si>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</si>
  <si>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</si>
  <si>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</si>
  <si>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</si>
  <si>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</si>
  <si>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</si>
  <si>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</si>
  <si>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</si>
  <si>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</si>
  <si>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</si>
  <si>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</si>
  <si>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</si>
  <si>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</si>
  <si>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</si>
  <si>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</si>
  <si>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</si>
  <si>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</si>
  <si>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</si>
  <si>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</si>
  <si>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</si>
  <si>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</si>
  <si>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</si>
  <si>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</si>
  <si>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</si>
  <si>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</si>
  <si>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</si>
  <si>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</si>
  <si>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</si>
  <si>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</si>
  <si>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</si>
  <si>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</si>
  <si>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</si>
  <si>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</si>
  <si>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</si>
  <si>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</si>
  <si>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</si>
  <si>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</si>
  <si>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</si>
  <si>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</si>
  <si>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</si>
  <si>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</si>
  <si>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</si>
  <si>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</si>
  <si>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</si>
  <si>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</si>
  <si>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</si>
  <si>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</si>
  <si>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</si>
  <si>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</si>
  <si>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</si>
  <si>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</si>
  <si>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</si>
  <si>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</si>
  <si>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</si>
  <si>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</si>
  <si>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</si>
  <si>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</si>
  <si>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</si>
  <si>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</si>
  <si>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</si>
  <si>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</si>
  <si>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</si>
  <si>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</si>
  <si>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</si>
  <si>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</si>
  <si>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</si>
  <si>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</si>
  <si>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</si>
  <si>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</si>
  <si>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</si>
  <si>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</si>
  <si>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</si>
  <si>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</si>
  <si>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</si>
  <si>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</si>
  <si>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</si>
  <si>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</si>
  <si>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</si>
  <si>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</si>
  <si>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</si>
  <si>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</si>
  <si>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</si>
  <si>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</si>
  <si>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</si>
  <si>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</si>
  <si>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</si>
  <si>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</si>
  <si>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</si>
  <si>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</si>
  <si>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</si>
  <si>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</si>
  <si>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</si>
  <si>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</si>
  <si>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</si>
  <si>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</si>
  <si>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</si>
  <si>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</si>
  <si>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</si>
  <si>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</si>
  <si>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</si>
  <si>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</si>
  <si>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</si>
  <si>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</si>
  <si>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</si>
  <si>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</si>
  <si>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</si>
  <si>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</si>
  <si>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</si>
  <si>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</si>
  <si>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</si>
  <si>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</si>
  <si>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</si>
  <si>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</si>
  <si>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</si>
  <si>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</si>
  <si>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</si>
  <si>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</si>
  <si>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</si>
  <si>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</si>
  <si>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</si>
  <si>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</si>
  <si>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</si>
  <si>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</si>
  <si>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</si>
  <si>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</si>
  <si>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</si>
  <si>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</si>
  <si>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</si>
  <si>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</si>
  <si>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</si>
  <si>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</si>
  <si>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</si>
  <si>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</si>
  <si>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</si>
  <si>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</si>
  <si>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</si>
  <si>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</si>
  <si>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</si>
  <si>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</si>
  <si>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</si>
  <si>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</si>
  <si>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</si>
  <si>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</si>
  <si>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</si>
  <si>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</si>
  <si>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</si>
  <si>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</si>
  <si>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</si>
  <si>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</si>
  <si>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</si>
  <si>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</si>
  <si>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</si>
  <si>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</si>
  <si>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</si>
  <si>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</si>
  <si>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</si>
  <si>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</si>
  <si>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</si>
  <si>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</si>
  <si>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</si>
  <si>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</si>
  <si>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</si>
  <si>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</si>
  <si>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</si>
  <si>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</si>
  <si>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</si>
  <si>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</si>
  <si>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</si>
  <si>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</si>
  <si>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</si>
  <si>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</si>
  <si>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</si>
  <si>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</si>
  <si>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</si>
  <si>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</si>
  <si>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</si>
  <si>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</si>
  <si>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</si>
  <si>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</si>
  <si>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</si>
  <si>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</si>
  <si>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</si>
  <si>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</si>
  <si>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</si>
  <si>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</si>
  <si>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</si>
  <si>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</si>
  <si>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</si>
  <si>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</si>
  <si>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</si>
  <si>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</si>
  <si>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</si>
  <si>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</si>
  <si>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</si>
  <si>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</si>
  <si>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</si>
  <si>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</si>
  <si>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</si>
  <si>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</si>
  <si>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</si>
  <si>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</si>
  <si>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</si>
  <si>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</si>
  <si>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</si>
  <si>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</si>
  <si>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</si>
  <si>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</si>
  <si>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</si>
  <si>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</si>
  <si>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</si>
  <si>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</si>
  <si>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</si>
  <si>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</si>
  <si>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</si>
  <si>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</si>
  <si>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</si>
  <si>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</si>
  <si>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</si>
  <si>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</si>
  <si>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</si>
  <si>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</si>
  <si>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</si>
  <si>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</si>
  <si>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</si>
  <si>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</si>
  <si>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</si>
  <si>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</si>
  <si>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</si>
  <si>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</si>
  <si>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</si>
  <si>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</si>
  <si>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</si>
  <si>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</si>
  <si>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</si>
  <si>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</si>
  <si>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</si>
  <si>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</si>
  <si>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</si>
  <si>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</si>
  <si>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</si>
  <si>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</si>
  <si>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</si>
  <si>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</si>
  <si>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</si>
  <si>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</si>
  <si>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</si>
  <si>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</si>
  <si>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</si>
  <si>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</si>
  <si>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</si>
  <si>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</si>
  <si>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</si>
  <si>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</si>
  <si>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</si>
  <si>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</si>
  <si>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</si>
  <si>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</si>
  <si>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</si>
  <si>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</si>
  <si>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</si>
  <si>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</si>
  <si>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</si>
  <si>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</si>
  <si>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</si>
  <si>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</si>
  <si>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</si>
  <si>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</si>
  <si>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</si>
  <si>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</si>
  <si>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</si>
  <si>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</si>
  <si>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</si>
  <si>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</si>
  <si>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</si>
  <si>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</si>
  <si>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</si>
  <si>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</si>
  <si>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</si>
  <si>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</si>
  <si>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</si>
  <si>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</si>
  <si>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</si>
  <si>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</si>
  <si>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</si>
  <si>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</si>
  <si>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</si>
  <si>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</si>
  <si>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</si>
  <si>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</si>
  <si>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</si>
  <si>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</si>
  <si>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</si>
  <si>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</si>
  <si>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</si>
  <si>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</si>
  <si>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</si>
  <si>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</si>
  <si>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</si>
  <si>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</si>
  <si>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</si>
  <si>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</si>
  <si>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</si>
  <si>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</si>
  <si>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</si>
  <si>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</si>
  <si>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</si>
  <si>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</si>
  <si>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</si>
  <si>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</si>
  <si>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</si>
  <si>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</si>
  <si>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</si>
  <si>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</si>
  <si>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</si>
  <si>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</si>
  <si>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</si>
  <si>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</si>
  <si>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</si>
  <si>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</si>
  <si>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</si>
  <si>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</si>
  <si>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</si>
  <si>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</si>
  <si>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</si>
  <si>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</si>
  <si>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</si>
  <si>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</si>
  <si>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</si>
  <si>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</si>
  <si>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</si>
  <si>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</si>
  <si>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</si>
  <si>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</si>
  <si>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</si>
  <si>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</si>
  <si>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</si>
  <si>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</si>
  <si>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</si>
  <si>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</si>
  <si>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</si>
  <si>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</si>
  <si>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</si>
  <si>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</si>
  <si>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</si>
  <si>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</si>
  <si>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</si>
  <si>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</si>
  <si>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</si>
  <si>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</si>
  <si>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</si>
  <si>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</si>
  <si>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</si>
  <si>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</si>
  <si>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</si>
  <si>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</si>
  <si>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</si>
  <si>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</si>
  <si>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</si>
  <si>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</si>
  <si>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</si>
  <si>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</si>
  <si>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</si>
  <si>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</si>
  <si>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</si>
  <si>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</si>
  <si>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</si>
  <si>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</si>
  <si>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</si>
  <si>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</si>
  <si>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</si>
  <si>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</si>
  <si>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</si>
  <si>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</si>
  <si>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</si>
  <si>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</si>
  <si>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</si>
  <si>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</si>
  <si>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</si>
  <si>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</si>
  <si>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</si>
  <si>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</si>
  <si>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</si>
  <si>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</si>
  <si>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</si>
  <si>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</si>
  <si>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</si>
  <si>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</si>
  <si>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</si>
  <si>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</si>
  <si>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</si>
  <si>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</si>
  <si>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</si>
  <si>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</si>
  <si>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</si>
  <si>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</si>
  <si>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</si>
  <si>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</si>
  <si>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</si>
  <si>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</si>
  <si>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</si>
  <si>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</si>
  <si>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</si>
  <si>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</si>
  <si>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</si>
  <si>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</si>
  <si>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</si>
  <si>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</si>
  <si>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</si>
  <si>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</si>
  <si>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</si>
  <si>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</si>
  <si>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</si>
  <si>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</si>
  <si>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</si>
  <si>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</si>
  <si>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</si>
  <si>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</si>
  <si>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</si>
  <si>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</si>
  <si>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</si>
  <si>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</si>
  <si>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</si>
  <si>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</si>
  <si>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</si>
  <si>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</si>
  <si>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</si>
  <si>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</si>
  <si>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</si>
  <si>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</si>
  <si>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</si>
  <si>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</si>
  <si>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</si>
  <si>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</si>
  <si>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</si>
  <si>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</si>
  <si>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</si>
  <si>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</si>
  <si>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</si>
  <si>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</si>
  <si>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</si>
  <si>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</si>
  <si>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</si>
  <si>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</si>
  <si>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</si>
  <si>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</si>
  <si>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</si>
  <si>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</si>
  <si>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</si>
  <si>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</si>
  <si>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</si>
  <si>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</si>
  <si>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</si>
  <si>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</si>
  <si>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</si>
  <si>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</si>
  <si>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</si>
  <si>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</si>
  <si>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</si>
  <si>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</si>
  <si>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</si>
  <si>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</si>
  <si>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</si>
  <si>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</si>
  <si>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</si>
  <si>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</si>
  <si>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</si>
  <si>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</si>
  <si>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</si>
  <si>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</si>
  <si>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</si>
  <si>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</si>
  <si>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</si>
  <si>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</si>
  <si>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</si>
  <si>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</si>
  <si>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</si>
  <si>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</si>
  <si>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</si>
  <si>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</si>
  <si>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</si>
  <si>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</si>
  <si>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</si>
  <si>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</si>
  <si>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</si>
  <si>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</si>
  <si>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</si>
  <si>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</si>
  <si>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</si>
  <si>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</si>
  <si>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</si>
  <si>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</si>
  <si>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</si>
  <si>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</si>
  <si>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</si>
  <si>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</si>
  <si>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</si>
  <si>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</si>
  <si>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</si>
  <si>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</si>
  <si>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</si>
  <si>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</si>
  <si>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</si>
  <si>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</si>
  <si>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</si>
  <si>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</si>
  <si>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</si>
  <si>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</si>
  <si>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</si>
  <si>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</si>
  <si>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</si>
  <si>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</si>
  <si>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</si>
  <si>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</si>
  <si>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</si>
  <si>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</si>
  <si>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</si>
  <si>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</si>
  <si>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</si>
  <si>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</si>
  <si>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</si>
  <si>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</si>
  <si>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</si>
  <si>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</si>
  <si>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</si>
  <si>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</si>
  <si>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</si>
  <si>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</si>
  <si>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</si>
  <si>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</si>
  <si>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</si>
  <si>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</si>
  <si>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</si>
  <si>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</si>
  <si>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</si>
  <si>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</si>
  <si>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</si>
  <si>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</si>
  <si>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</si>
  <si>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</si>
  <si>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</si>
  <si>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</si>
  <si>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</si>
  <si>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</si>
  <si>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</si>
  <si>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</si>
  <si>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</si>
  <si>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</si>
  <si>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</si>
  <si>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</si>
  <si>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</si>
  <si>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</si>
  <si>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</si>
  <si>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</si>
  <si>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</si>
  <si>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</si>
  <si>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</si>
  <si>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</si>
  <si>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</si>
  <si>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</si>
  <si>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</si>
  <si>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</si>
  <si>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</si>
  <si>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</si>
  <si>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</si>
  <si>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</si>
  <si>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</si>
  <si>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</si>
  <si>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</si>
  <si>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</si>
  <si>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</si>
  <si>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</si>
  <si>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</si>
  <si>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</si>
  <si>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</si>
  <si>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</si>
  <si>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</si>
  <si>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</si>
  <si>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</si>
  <si>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</si>
  <si>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</si>
  <si>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</si>
  <si>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</si>
  <si>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</si>
  <si>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</si>
  <si>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</si>
  <si>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</si>
  <si>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</si>
  <si>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</si>
  <si>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</si>
  <si>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</si>
  <si>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</si>
  <si>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</si>
  <si>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</si>
  <si>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</si>
  <si>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</si>
  <si>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</si>
  <si>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</si>
  <si>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</si>
  <si>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</si>
  <si>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</si>
  <si>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</si>
  <si>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</si>
  <si>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</si>
  <si>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</si>
  <si>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</si>
  <si>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</si>
  <si>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</si>
  <si>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</si>
  <si>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</si>
  <si>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</si>
  <si>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</si>
  <si>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</si>
  <si>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</si>
  <si>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</si>
  <si>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</si>
  <si>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</si>
  <si>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</si>
  <si>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</si>
  <si>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</si>
  <si>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</si>
  <si>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</si>
  <si>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</si>
  <si>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</si>
  <si>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</si>
  <si>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</si>
  <si>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</si>
  <si>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</si>
  <si>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</si>
  <si>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</si>
  <si>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</si>
  <si>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</si>
  <si>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</si>
  <si>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</si>
  <si>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</si>
  <si>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</si>
  <si>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</si>
  <si>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</si>
  <si>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</si>
  <si>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</si>
  <si>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</si>
  <si>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</si>
  <si>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</si>
  <si>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</si>
  <si>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</si>
  <si>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</si>
  <si>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</si>
  <si>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</si>
  <si>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</si>
  <si>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</si>
  <si>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</si>
  <si>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</si>
  <si>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</si>
  <si>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</si>
  <si>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</si>
  <si>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</si>
  <si>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</si>
  <si>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</si>
  <si>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</si>
  <si>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</si>
  <si>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</si>
  <si>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</si>
  <si>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</si>
  <si>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</si>
  <si>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</si>
  <si>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</si>
  <si>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</si>
  <si>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</si>
  <si>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</si>
  <si>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</si>
  <si>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</si>
  <si>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</si>
  <si>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</si>
  <si>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</si>
  <si>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</si>
  <si>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</si>
  <si>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</si>
  <si>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</si>
  <si>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</si>
  <si>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</si>
  <si>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</si>
  <si>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</si>
  <si>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</si>
  <si>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</si>
  <si>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</si>
  <si>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</si>
  <si>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</si>
  <si>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</si>
  <si>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</si>
  <si>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</si>
  <si>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</si>
  <si>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</si>
  <si>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</si>
  <si>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</si>
  <si>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</si>
  <si>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</si>
  <si>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</si>
  <si>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</si>
  <si>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</si>
  <si>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</si>
  <si>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</si>
  <si>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</si>
  <si>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</si>
  <si>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</si>
  <si>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</si>
  <si>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</si>
  <si>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</si>
  <si>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</si>
  <si>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</si>
  <si>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</si>
  <si>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</si>
  <si>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</si>
  <si>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</si>
  <si>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</si>
  <si>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</si>
  <si>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</si>
  <si>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</si>
  <si>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</si>
  <si>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</si>
  <si>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</si>
  <si>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</si>
  <si>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</si>
  <si>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</si>
  <si>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</si>
  <si>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</si>
  <si>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</si>
  <si>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</si>
  <si>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</si>
  <si>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</si>
  <si>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</si>
  <si>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</si>
  <si>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</si>
  <si>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</si>
  <si>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</si>
  <si>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</si>
  <si>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</si>
  <si>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</si>
  <si>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</si>
  <si>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</si>
  <si>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</si>
  <si>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</si>
  <si>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</si>
  <si>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</si>
  <si>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</si>
  <si>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</si>
  <si>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</si>
  <si>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</si>
  <si>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</si>
  <si>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</si>
  <si>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</si>
  <si>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</si>
  <si>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</si>
  <si>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</si>
  <si>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</si>
  <si>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</si>
  <si>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</si>
  <si>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</si>
  <si>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</si>
  <si>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</si>
  <si>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</si>
  <si>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</si>
  <si>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</si>
  <si>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</si>
  <si>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</si>
  <si>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</si>
  <si>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</si>
  <si>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</si>
  <si>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</si>
  <si>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</si>
  <si>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</si>
  <si>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</si>
  <si>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</si>
  <si>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</si>
  <si>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</si>
  <si>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</si>
  <si>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</si>
  <si>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</si>
  <si>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</si>
  <si>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</si>
  <si>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</si>
  <si>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</si>
  <si>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</si>
  <si>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</si>
  <si>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</si>
  <si>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</si>
  <si>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</si>
  <si>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</si>
  <si>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</si>
  <si>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</si>
  <si>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</si>
  <si>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</si>
  <si>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</si>
  <si>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</si>
  <si>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</si>
  <si>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</si>
  <si>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</si>
  <si>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</si>
  <si>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</si>
  <si>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</si>
  <si>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</si>
  <si>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</si>
  <si>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</si>
  <si>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</si>
  <si>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</si>
  <si>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</si>
  <si>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</si>
  <si>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</si>
  <si>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</si>
  <si>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</si>
  <si>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</si>
  <si>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</si>
  <si>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</si>
  <si>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</si>
  <si>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</si>
  <si>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</si>
  <si>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</si>
  <si>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</si>
  <si>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</si>
  <si>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</si>
  <si>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</si>
  <si>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</si>
  <si>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</si>
  <si>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</si>
  <si>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</si>
  <si>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</si>
  <si>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</si>
  <si>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</si>
  <si>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</si>
  <si>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</si>
  <si>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</si>
  <si>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</si>
  <si>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</si>
  <si>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</si>
  <si>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</si>
  <si>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</si>
  <si>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</si>
  <si>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</si>
  <si>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</si>
  <si>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</si>
  <si>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</si>
  <si>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</si>
  <si>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</si>
  <si>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</si>
  <si>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</si>
  <si>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</si>
  <si>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</si>
  <si>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</si>
  <si>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</si>
  <si>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</si>
  <si>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</si>
  <si>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</si>
  <si>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</si>
  <si>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</si>
  <si>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</si>
  <si>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</si>
  <si>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</si>
  <si>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</si>
  <si>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</si>
  <si>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</si>
  <si>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</si>
  <si>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</si>
  <si>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</si>
  <si>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</si>
  <si>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</si>
  <si>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</si>
  <si>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</si>
  <si>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</si>
  <si>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</si>
  <si>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</si>
  <si>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</si>
  <si>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</si>
  <si>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</si>
  <si>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</si>
  <si>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</si>
  <si>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</si>
  <si>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</si>
  <si>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</si>
  <si>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</si>
  <si>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</si>
  <si>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</si>
  <si>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</si>
  <si>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</si>
  <si>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</si>
  <si>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</si>
  <si>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</si>
  <si>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</si>
  <si>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</si>
  <si>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</si>
  <si>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</si>
  <si>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</si>
  <si>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</si>
  <si>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</si>
  <si>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</si>
  <si>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</si>
  <si>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</si>
  <si>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</si>
  <si>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</si>
  <si>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</si>
  <si>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</si>
  <si>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</si>
  <si>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</si>
  <si>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</si>
  <si>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</si>
  <si>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</si>
  <si>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</si>
  <si>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</si>
  <si>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</si>
  <si>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</si>
  <si>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</si>
  <si>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</si>
  <si>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</si>
  <si>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</si>
  <si>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</si>
  <si>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</si>
  <si>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</si>
  <si>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</si>
  <si>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</si>
  <si>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</si>
  <si>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</si>
  <si>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</si>
  <si>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</si>
  <si>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</si>
  <si>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</si>
  <si>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</si>
  <si>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</si>
  <si>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</si>
  <si>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</si>
  <si>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</si>
  <si>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</si>
  <si>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</si>
  <si>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</si>
  <si>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</si>
  <si>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</si>
  <si>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</si>
  <si>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</si>
  <si>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</si>
  <si>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</si>
  <si>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</si>
  <si>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</si>
  <si>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</si>
  <si>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</si>
  <si>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</si>
  <si>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</si>
  <si>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</si>
  <si>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</si>
  <si>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</si>
  <si>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</si>
  <si>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</si>
  <si>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</si>
  <si>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</si>
  <si>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</si>
  <si>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</si>
  <si>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</si>
  <si>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</si>
  <si>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</si>
  <si>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</si>
  <si>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</si>
  <si>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</si>
  <si>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</si>
  <si>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</si>
  <si>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</si>
  <si>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</si>
  <si>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</si>
  <si>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</si>
  <si>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</si>
  <si>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</si>
  <si>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</si>
  <si>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</si>
  <si>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</si>
  <si>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</si>
  <si>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</si>
  <si>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</si>
  <si>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</si>
  <si>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</si>
  <si>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</si>
  <si>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</si>
  <si>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</si>
  <si>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</si>
  <si>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</si>
  <si>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</si>
  <si>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</si>
  <si>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</si>
  <si>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</si>
  <si>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</si>
  <si>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</si>
  <si>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</si>
  <si>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</si>
  <si>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</si>
  <si>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</si>
  <si>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</si>
  <si>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</si>
  <si>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</si>
  <si>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</si>
  <si>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</si>
  <si>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</si>
  <si>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</si>
  <si>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</si>
  <si>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</si>
  <si>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</si>
  <si>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</si>
  <si>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</si>
  <si>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</si>
  <si>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</si>
  <si>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</si>
  <si>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</si>
  <si>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</si>
  <si>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</si>
  <si>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</si>
  <si>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</si>
  <si>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</si>
  <si>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</si>
  <si>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</si>
  <si>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</si>
  <si>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</si>
  <si>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</si>
  <si>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</si>
  <si>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</si>
  <si>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</si>
  <si>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</si>
  <si>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</si>
  <si>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</si>
  <si>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</si>
  <si>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</si>
  <si>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</si>
  <si>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</si>
  <si>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</si>
  <si>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</si>
  <si>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</si>
  <si>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</si>
  <si>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</si>
  <si>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</si>
  <si>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</si>
  <si>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</si>
  <si>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</si>
  <si>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</si>
  <si>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</si>
  <si>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</si>
  <si>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</si>
  <si>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</si>
  <si>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</si>
  <si>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</si>
  <si>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</si>
  <si>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</si>
  <si>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</si>
  <si>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</si>
  <si>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</si>
  <si>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</si>
  <si>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</si>
  <si>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</si>
  <si>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</si>
  <si>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</si>
  <si>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</si>
  <si>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</si>
  <si>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</si>
  <si>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</si>
  <si>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</si>
  <si>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</si>
  <si>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</si>
  <si>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</si>
  <si>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</si>
  <si>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</si>
  <si>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</si>
  <si>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</si>
  <si>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</si>
  <si>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</si>
  <si>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</si>
  <si>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</si>
  <si>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</si>
  <si>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</si>
  <si>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</si>
  <si>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</si>
  <si>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</si>
  <si>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</si>
  <si>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</si>
  <si>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</si>
  <si>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</si>
  <si>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</si>
  <si>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</si>
  <si>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</si>
  <si>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</si>
  <si>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</si>
  <si>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</si>
  <si>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</si>
  <si>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</si>
  <si>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</si>
  <si>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</si>
  <si>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</si>
  <si>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</si>
  <si>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</si>
  <si>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</si>
  <si>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</si>
  <si>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</si>
  <si>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</si>
  <si>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</si>
  <si>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</si>
  <si>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</si>
  <si>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</si>
  <si>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</si>
  <si>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</si>
  <si>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</si>
  <si>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</si>
  <si>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</si>
  <si>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</si>
  <si>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</si>
  <si>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</si>
  <si>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</si>
  <si>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</si>
  <si>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</si>
  <si>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</si>
  <si>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</si>
  <si>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</si>
  <si>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</si>
  <si>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</si>
  <si>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</si>
  <si>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</si>
  <si>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</si>
  <si>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</si>
  <si>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</si>
  <si>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</si>
  <si>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</si>
  <si>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</si>
  <si>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</si>
  <si>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</si>
  <si>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</si>
  <si>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</si>
  <si>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</si>
  <si>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</si>
  <si>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</si>
  <si>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</si>
  <si>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</si>
  <si>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</si>
  <si>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</si>
  <si>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</si>
  <si>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</si>
  <si>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</si>
  <si>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</si>
  <si>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</si>
  <si>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</si>
  <si>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</si>
  <si>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</si>
  <si>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</si>
  <si>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</si>
  <si>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</si>
  <si>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</si>
  <si>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</si>
  <si>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</si>
  <si>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</si>
  <si>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</si>
  <si>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</si>
  <si>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</si>
  <si>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</si>
  <si>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</si>
  <si>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</si>
  <si>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</si>
  <si>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</si>
  <si>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</si>
  <si>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</si>
  <si>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</si>
  <si>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</si>
  <si>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</si>
  <si>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</si>
  <si>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</si>
  <si>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</si>
  <si>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</si>
  <si>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</si>
  <si>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</si>
  <si>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</si>
  <si>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</si>
  <si>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</si>
  <si>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</si>
  <si>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</si>
  <si>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</si>
  <si>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</si>
  <si>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</si>
  <si>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</si>
  <si>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</si>
  <si>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</si>
  <si>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</si>
  <si>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</si>
  <si>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</si>
  <si>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</si>
  <si>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</si>
  <si>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</si>
  <si>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</si>
  <si>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</si>
  <si>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</si>
  <si>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</si>
  <si>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</si>
  <si>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</si>
  <si>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</si>
  <si>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</si>
  <si>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</si>
  <si>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</si>
  <si>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</si>
  <si>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</si>
  <si>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</si>
  <si>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</si>
  <si>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</si>
  <si>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</si>
  <si>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</si>
  <si>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</si>
  <si>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</si>
  <si>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</si>
  <si>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</si>
  <si>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</si>
  <si>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</si>
  <si>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</si>
  <si>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</si>
  <si>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</si>
  <si>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</si>
  <si>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</si>
  <si>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</si>
  <si>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</si>
  <si>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</si>
  <si>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</si>
  <si>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</si>
  <si>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</si>
  <si>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</si>
  <si>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</si>
  <si>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</si>
  <si>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</si>
  <si>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</si>
  <si>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</si>
  <si>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</si>
  <si>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</si>
  <si>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</si>
  <si>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</si>
  <si>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</si>
  <si>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</si>
  <si>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</si>
  <si>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</si>
  <si>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</si>
  <si>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</si>
  <si>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</si>
  <si>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</si>
  <si>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</si>
  <si>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</si>
  <si>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</si>
  <si>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</si>
  <si>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</si>
  <si>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</si>
  <si>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</si>
  <si>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</si>
  <si>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</si>
  <si>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</si>
  <si>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</si>
  <si>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</si>
  <si>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</si>
  <si>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</si>
  <si>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</si>
  <si>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</si>
  <si>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</si>
  <si>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</si>
  <si>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</si>
  <si>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</si>
  <si>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</si>
  <si>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</si>
  <si>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</si>
  <si>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</si>
  <si>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</si>
  <si>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</si>
  <si>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</si>
  <si>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</si>
  <si>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</si>
  <si>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</si>
  <si>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</si>
  <si>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</si>
  <si>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</si>
  <si>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</si>
  <si>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</si>
  <si>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</si>
  <si>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</si>
  <si>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</si>
  <si>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</si>
  <si>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</si>
  <si>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</si>
  <si>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</si>
  <si>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</si>
  <si>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</si>
  <si>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</si>
  <si>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</si>
  <si>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</si>
  <si>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</si>
  <si>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</si>
  <si>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</si>
  <si>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</si>
  <si>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</si>
  <si>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</si>
  <si>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</si>
  <si>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</si>
  <si>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</si>
  <si>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</si>
  <si>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</si>
  <si>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</si>
  <si>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</si>
  <si>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</si>
  <si>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</si>
  <si>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</si>
  <si>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</si>
  <si>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</si>
  <si>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</si>
  <si>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</si>
  <si>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</si>
  <si>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</si>
  <si>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</si>
  <si>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</si>
  <si>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</si>
  <si>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</si>
  <si>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</si>
  <si>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</si>
  <si>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</si>
  <si>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</si>
  <si>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</si>
  <si>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</si>
  <si>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</si>
  <si>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</si>
  <si>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</si>
  <si>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</si>
  <si>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</si>
  <si>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</si>
  <si>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</si>
  <si>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</si>
  <si>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</si>
  <si>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</si>
  <si>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</si>
  <si>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</si>
  <si>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</si>
  <si>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</si>
  <si>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</si>
  <si>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</si>
  <si>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</si>
  <si>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</si>
  <si>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</si>
  <si>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</si>
  <si>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</si>
  <si>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</si>
  <si>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</si>
  <si>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</si>
  <si>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</si>
  <si>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</si>
  <si>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</si>
  <si>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</si>
  <si>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</si>
  <si>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</si>
  <si>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</si>
  <si>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</si>
  <si>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</si>
  <si>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</si>
  <si>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</si>
  <si>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</si>
  <si>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</si>
  <si>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</si>
  <si>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</si>
  <si>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</si>
  <si>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</si>
  <si>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</si>
  <si>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</si>
  <si>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</si>
  <si>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</si>
  <si>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</si>
  <si>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</si>
  <si>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</si>
  <si>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</si>
  <si>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</si>
  <si>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</si>
  <si>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</si>
  <si>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</si>
  <si>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</si>
  <si>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</si>
  <si>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</si>
  <si>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</si>
  <si>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</si>
  <si>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</si>
  <si>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</si>
  <si>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</si>
  <si>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</si>
  <si>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</si>
  <si>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</si>
  <si>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</si>
  <si>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</si>
  <si>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</si>
  <si>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</si>
  <si>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</si>
  <si>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</si>
  <si>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</si>
  <si>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</si>
  <si>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</si>
  <si>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</si>
  <si>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</si>
  <si>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</si>
  <si>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</si>
  <si>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</si>
  <si>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</si>
  <si>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</si>
  <si>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</si>
  <si>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</si>
  <si>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</si>
  <si>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</si>
  <si>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</si>
  <si>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</si>
  <si>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</si>
  <si>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</si>
  <si>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</si>
  <si>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</si>
  <si>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</si>
  <si>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</si>
  <si>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</si>
  <si>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</si>
  <si>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</si>
  <si>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</si>
  <si>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</si>
  <si>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</si>
  <si>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</si>
  <si>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</si>
  <si>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</si>
  <si>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</si>
  <si>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</si>
  <si>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</si>
  <si>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</si>
  <si>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</si>
  <si>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</si>
  <si>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</si>
  <si>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</si>
  <si>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</si>
  <si>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</si>
  <si>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</si>
  <si>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</si>
  <si>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</si>
  <si>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</si>
  <si>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</si>
  <si>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</si>
  <si>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</si>
  <si>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</si>
  <si>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</si>
  <si>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</si>
  <si>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</si>
  <si>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</si>
  <si>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</si>
  <si>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</si>
  <si>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</si>
  <si>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</si>
  <si>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</si>
  <si>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</si>
  <si>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</si>
  <si>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</si>
  <si>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</si>
  <si>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</si>
  <si>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</si>
  <si>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</si>
  <si>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</si>
  <si>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</si>
  <si>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</si>
  <si>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</si>
  <si>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</si>
  <si>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</si>
  <si>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</si>
  <si>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</si>
  <si>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</si>
  <si>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</si>
  <si>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</si>
  <si>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</si>
  <si>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</si>
  <si>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</si>
  <si>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</si>
  <si>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</si>
  <si>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</si>
  <si>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</si>
  <si>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</si>
  <si>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</si>
  <si>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</si>
  <si>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</si>
  <si>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</si>
  <si>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</si>
  <si>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</si>
  <si>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</si>
  <si>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</si>
  <si>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</si>
  <si>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</si>
  <si>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</si>
  <si>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</si>
  <si>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</si>
  <si>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</si>
  <si>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</si>
  <si>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</si>
  <si>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</si>
  <si>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</si>
  <si>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</si>
  <si>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</si>
  <si>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</si>
  <si>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</si>
  <si>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</si>
  <si>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</si>
  <si>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</si>
  <si>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</si>
  <si>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</si>
  <si>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</si>
  <si>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</si>
  <si>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</si>
  <si>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</si>
  <si>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</si>
  <si>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</si>
  <si>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</si>
  <si>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</si>
  <si>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</si>
  <si>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</si>
  <si>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</si>
  <si>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</si>
  <si>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</si>
  <si>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</si>
  <si>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</si>
  <si>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</si>
  <si>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</si>
  <si>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</si>
  <si>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</si>
  <si>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</si>
  <si>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</si>
  <si>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</si>
  <si>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</si>
  <si>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</si>
  <si>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</si>
  <si>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</si>
  <si>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</si>
  <si>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</si>
  <si>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</si>
  <si>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</si>
  <si>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</si>
  <si>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</si>
  <si>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</si>
  <si>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</si>
  <si>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</si>
  <si>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</si>
  <si>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</si>
  <si>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</si>
  <si>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</si>
  <si>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</si>
  <si>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</si>
  <si>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</si>
  <si>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</si>
  <si>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</si>
  <si>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</si>
  <si>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</si>
  <si>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</si>
  <si>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</si>
  <si>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</si>
  <si>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</si>
  <si>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</si>
  <si>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</si>
  <si>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</si>
  <si>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</si>
  <si>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</si>
  <si>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</si>
  <si>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</si>
  <si>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</si>
  <si>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</si>
  <si>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</si>
  <si>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</si>
  <si>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</si>
  <si>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</si>
  <si>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</si>
  <si>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</si>
  <si>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</si>
  <si>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</si>
  <si>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</si>
  <si>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</si>
  <si>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</si>
  <si>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</si>
  <si>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</si>
  <si>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</si>
  <si>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</si>
  <si>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</si>
  <si>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</si>
  <si>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</si>
  <si>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</si>
  <si>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</si>
  <si>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</si>
  <si>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</si>
  <si>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</si>
  <si>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</si>
  <si>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</si>
  <si>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</si>
  <si>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</si>
  <si>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</si>
  <si>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</si>
  <si>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</si>
  <si>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</si>
  <si>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</si>
  <si>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</si>
  <si>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</si>
  <si>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</si>
  <si>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</si>
  <si>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</si>
  <si>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</si>
  <si>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</si>
  <si>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</si>
  <si>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</si>
  <si>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</si>
  <si>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</si>
  <si>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</si>
  <si>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</si>
  <si>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</si>
  <si>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</si>
  <si>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</si>
  <si>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</si>
  <si>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</si>
  <si>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</si>
  <si>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</si>
  <si>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</si>
  <si>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</si>
  <si>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</si>
  <si>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</si>
  <si>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</si>
  <si>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</si>
  <si>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</si>
  <si>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</si>
  <si>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</si>
  <si>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</si>
  <si>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</si>
  <si>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</si>
  <si>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</si>
  <si>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</si>
  <si>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</si>
  <si>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</si>
  <si>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</si>
  <si>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</si>
  <si>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</si>
  <si>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</si>
  <si>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</si>
  <si>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</si>
  <si>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</si>
  <si>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</si>
  <si>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</si>
  <si>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</si>
  <si>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</si>
  <si>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</si>
  <si>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</si>
  <si>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</si>
  <si>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</si>
  <si>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</si>
  <si>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</si>
  <si>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</si>
  <si>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</si>
  <si>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</si>
  <si>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</si>
  <si>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</si>
  <si>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</si>
  <si>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</si>
  <si>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</si>
  <si>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</si>
  <si>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</si>
  <si>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</si>
  <si>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</si>
  <si>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</si>
  <si>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</si>
  <si>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</si>
  <si>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</si>
  <si>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</si>
  <si>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</si>
  <si>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</si>
  <si>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</si>
  <si>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</si>
  <si>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</si>
  <si>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</si>
  <si>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</si>
  <si>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</si>
  <si>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</si>
  <si>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</si>
  <si>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</si>
  <si>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</si>
  <si>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</si>
  <si>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</si>
  <si>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</si>
  <si>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</si>
  <si>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</si>
  <si>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</si>
  <si>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</si>
  <si>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</si>
  <si>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</si>
  <si>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</si>
  <si>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</si>
  <si>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</si>
  <si>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</si>
  <si>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</si>
  <si>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</si>
  <si>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</si>
  <si>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</si>
  <si>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</si>
  <si>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</si>
  <si>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</si>
  <si>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</si>
  <si>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</si>
  <si>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</si>
  <si>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</si>
  <si>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</si>
  <si>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</si>
  <si>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</si>
  <si>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</si>
  <si>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</si>
  <si>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</si>
  <si>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</si>
  <si>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</si>
  <si>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</si>
  <si>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</si>
  <si>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</si>
  <si>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</si>
  <si>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</si>
  <si>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</si>
  <si>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</si>
  <si>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</si>
  <si>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</si>
  <si>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</si>
  <si>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</si>
  <si>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</si>
  <si>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</si>
  <si>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</si>
  <si>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</si>
  <si>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</si>
  <si>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</si>
  <si>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</si>
  <si>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</si>
  <si>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</si>
  <si>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</si>
  <si>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</si>
  <si>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</si>
  <si>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</si>
  <si>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</si>
  <si>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</si>
  <si>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</si>
  <si>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</si>
  <si>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</si>
  <si>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</si>
  <si>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</si>
  <si>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</si>
  <si>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</si>
  <si>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</si>
  <si>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</si>
  <si>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</si>
  <si>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</si>
  <si>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</si>
  <si>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</si>
  <si>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</si>
  <si>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</si>
  <si>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</si>
  <si>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</si>
  <si>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</si>
  <si>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</si>
  <si>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</si>
  <si>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</si>
  <si>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</si>
  <si>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</si>
  <si>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</si>
  <si>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</si>
  <si>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</si>
  <si>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</si>
  <si>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</si>
  <si>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</si>
  <si>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</si>
  <si>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</si>
  <si>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</si>
  <si>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</si>
  <si>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</si>
  <si>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</si>
  <si>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</si>
  <si>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</si>
  <si>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</si>
  <si>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</si>
  <si>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</si>
  <si>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</si>
  <si>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</si>
  <si>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</si>
  <si>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</si>
  <si>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</si>
  <si>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</si>
  <si>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</si>
  <si>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</si>
  <si>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</si>
  <si>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</si>
  <si>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</si>
  <si>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</si>
  <si>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</si>
  <si>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</si>
  <si>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</si>
  <si>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</si>
  <si>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</si>
  <si>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</si>
  <si>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</si>
  <si>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</si>
  <si>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</si>
  <si>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</si>
  <si>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</si>
  <si>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</si>
  <si>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</si>
  <si>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</si>
  <si>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</si>
  <si>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</si>
  <si>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</si>
  <si>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</si>
  <si>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</si>
  <si>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</si>
  <si>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</si>
  <si>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</si>
  <si>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</si>
  <si>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</si>
  <si>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</si>
  <si>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</si>
  <si>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</si>
  <si>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</si>
  <si>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</si>
  <si>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</si>
  <si>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</si>
  <si>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</si>
  <si>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</si>
  <si>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</si>
  <si>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</si>
  <si>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</si>
  <si>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</si>
  <si>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</si>
  <si>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</si>
  <si>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</si>
  <si>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</si>
  <si>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</si>
  <si>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</si>
  <si>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</si>
  <si>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</si>
  <si>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</si>
  <si>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</si>
  <si>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</si>
  <si>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</si>
  <si>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</si>
  <si>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</si>
  <si>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</si>
  <si>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</si>
  <si>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</si>
  <si>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</si>
  <si>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</si>
  <si>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</si>
  <si>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</si>
  <si>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</si>
  <si>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</si>
  <si>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</si>
  <si>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</si>
  <si>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</si>
  <si>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</si>
  <si>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</si>
  <si>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</si>
  <si>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</si>
  <si>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</si>
  <si>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</si>
  <si>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</si>
  <si>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</si>
  <si>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</si>
  <si>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</si>
  <si>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</si>
  <si>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</si>
  <si>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</si>
  <si>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</si>
  <si>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</si>
  <si>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</si>
  <si>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</si>
  <si>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</si>
  <si>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</si>
  <si>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</si>
  <si>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</si>
  <si>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</si>
  <si>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</si>
  <si>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</si>
  <si>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</si>
  <si>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</si>
  <si>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</si>
  <si>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</si>
  <si>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</si>
  <si>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</si>
  <si>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</si>
  <si>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</si>
  <si>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</si>
  <si>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</si>
  <si>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</si>
  <si>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</si>
  <si>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</si>
  <si>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</si>
  <si>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</si>
  <si>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</si>
  <si>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</si>
  <si>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</si>
  <si>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</si>
  <si>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</si>
  <si>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</si>
  <si>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</si>
  <si>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</si>
  <si>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</si>
  <si>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</si>
  <si>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</si>
  <si>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</si>
  <si>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</si>
  <si>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</si>
  <si>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</si>
  <si>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</si>
  <si>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</si>
  <si>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</si>
  <si>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</si>
  <si>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</si>
  <si>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</si>
  <si>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</si>
  <si>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</si>
  <si>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</si>
  <si>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</si>
  <si>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</si>
  <si>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</si>
  <si>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</si>
  <si>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</si>
  <si>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</si>
  <si>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</si>
  <si>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</si>
  <si>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</si>
  <si>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</si>
  <si>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</si>
  <si>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</si>
  <si>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</si>
  <si>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</si>
  <si>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</si>
  <si>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</si>
  <si>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</si>
  <si>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</si>
  <si>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</si>
  <si>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</si>
  <si>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</si>
  <si>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</si>
  <si>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</si>
  <si>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</si>
  <si>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</si>
  <si>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</si>
  <si>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</si>
  <si>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</si>
  <si>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</si>
  <si>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</si>
  <si>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</si>
  <si>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</si>
  <si>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</si>
  <si>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</si>
  <si>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</si>
  <si>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</si>
  <si>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</si>
  <si>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</si>
  <si>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</si>
  <si>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</si>
  <si>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</si>
  <si>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</si>
  <si>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</si>
  <si>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</si>
  <si>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</si>
  <si>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</si>
  <si>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</si>
  <si>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</si>
  <si>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</si>
  <si>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</si>
  <si>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</si>
  <si>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</si>
  <si>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</si>
  <si>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</si>
  <si>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</si>
  <si>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</si>
  <si>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</si>
  <si>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</si>
  <si>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</si>
  <si>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</si>
  <si>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</si>
  <si>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</si>
  <si>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</si>
  <si>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</si>
  <si>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</si>
  <si>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</si>
  <si>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</si>
  <si>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</si>
  <si>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</si>
  <si>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</si>
  <si>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</si>
  <si>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</si>
  <si>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</si>
  <si>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</si>
  <si>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</si>
  <si>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</si>
  <si>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</si>
  <si>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</si>
  <si>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</si>
  <si>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</si>
  <si>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</si>
  <si>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</si>
  <si>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</si>
  <si>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</si>
  <si>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</si>
  <si>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</si>
  <si>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</si>
  <si>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</si>
  <si>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</si>
  <si>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</si>
  <si>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</si>
  <si>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</si>
  <si>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</si>
  <si>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</si>
  <si>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</si>
  <si>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</si>
  <si>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</si>
  <si>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</si>
  <si>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</si>
  <si>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</si>
  <si>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</si>
  <si>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</si>
  <si>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</si>
  <si>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</si>
  <si>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</si>
  <si>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</si>
  <si>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</si>
  <si>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</si>
  <si>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</si>
  <si>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</si>
  <si>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</si>
  <si>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</si>
  <si>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</si>
  <si>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</si>
  <si>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</si>
  <si>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</si>
  <si>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</si>
  <si>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</si>
  <si>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</si>
  <si>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</si>
  <si>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</si>
  <si>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</si>
  <si>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</si>
  <si>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</si>
  <si>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</si>
  <si>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</si>
  <si>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</si>
  <si>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</si>
  <si>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</si>
  <si>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</si>
  <si>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</si>
  <si>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</si>
  <si>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</si>
  <si>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</si>
  <si>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</si>
  <si>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</si>
  <si>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</si>
  <si>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</si>
  <si>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</si>
  <si>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</si>
  <si>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</si>
  <si>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</si>
  <si>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</si>
  <si>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</si>
  <si>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</si>
  <si>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</si>
  <si>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</si>
  <si>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</si>
  <si>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</si>
  <si>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</si>
  <si>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</si>
  <si>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</si>
  <si>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</si>
  <si>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</si>
  <si>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</si>
  <si>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</si>
  <si>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</si>
  <si>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</si>
  <si>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</si>
  <si>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</si>
  <si>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</si>
  <si>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</si>
  <si>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</si>
  <si>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</si>
  <si>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</si>
  <si>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</si>
  <si>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</si>
  <si>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</si>
  <si>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</si>
  <si>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</si>
  <si>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</si>
  <si>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</si>
  <si>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</si>
  <si>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</si>
  <si>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</si>
  <si>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</si>
  <si>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</si>
  <si>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</si>
  <si>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</si>
  <si>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</si>
  <si>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</si>
  <si>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</si>
  <si>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</si>
  <si>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</si>
  <si>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</si>
  <si>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</si>
  <si>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</si>
  <si>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</si>
  <si>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</si>
  <si>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</si>
  <si>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</si>
  <si>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</si>
  <si>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</si>
  <si>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</si>
  <si>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</si>
  <si>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</si>
  <si>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</si>
  <si>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</si>
  <si>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</si>
  <si>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</si>
  <si>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</si>
  <si>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</si>
  <si>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</si>
  <si>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</si>
  <si>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</si>
  <si>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</si>
  <si>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</si>
  <si>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</si>
  <si>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</si>
  <si>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</si>
  <si>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</si>
  <si>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</si>
  <si>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</si>
  <si>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</si>
  <si>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</si>
  <si>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</si>
  <si>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</si>
  <si>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</si>
  <si>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</si>
  <si>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</si>
  <si>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</si>
  <si>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</si>
  <si>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</si>
  <si>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</si>
  <si>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</si>
  <si>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</si>
  <si>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</si>
  <si>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</si>
  <si>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</si>
  <si>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</si>
  <si>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</si>
  <si>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</si>
  <si>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</si>
  <si>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</si>
  <si>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</si>
  <si>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</si>
  <si>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</si>
  <si>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</si>
  <si>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</si>
  <si>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</si>
  <si>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</si>
  <si>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</si>
  <si>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</si>
  <si>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</si>
  <si>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</si>
  <si>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</si>
  <si>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</si>
  <si>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</si>
  <si>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</si>
  <si>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</si>
  <si>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</si>
  <si>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</si>
  <si>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</si>
  <si>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</si>
  <si>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</si>
  <si>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</si>
  <si>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</si>
  <si>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</si>
  <si>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</si>
  <si>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</si>
  <si>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</si>
  <si>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</si>
  <si>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</si>
  <si>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</si>
  <si>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</si>
  <si>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</si>
  <si>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</si>
  <si>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</si>
  <si>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</si>
  <si>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</si>
  <si>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</si>
  <si>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</si>
  <si>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</si>
  <si>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</si>
  <si>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</si>
  <si>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</si>
  <si>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</si>
  <si>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</si>
  <si>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</si>
  <si>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</si>
  <si>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</si>
  <si>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</si>
  <si>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</si>
  <si>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</si>
  <si>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</si>
  <si>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</si>
  <si>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</si>
  <si>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</si>
  <si>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</si>
  <si>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</si>
  <si>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</si>
  <si>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</si>
  <si>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</si>
  <si>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</si>
  <si>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</si>
  <si>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</si>
  <si>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</si>
  <si>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</si>
  <si>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</si>
  <si>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</si>
  <si>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</si>
  <si>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</si>
  <si>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</si>
  <si>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</si>
  <si>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</si>
  <si>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</si>
  <si>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</si>
  <si>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</si>
  <si>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</si>
  <si>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</si>
  <si>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</si>
  <si>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</si>
  <si>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</si>
  <si>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</si>
  <si>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</si>
  <si>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</si>
  <si>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</si>
  <si>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</si>
  <si>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</si>
  <si>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</si>
  <si>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</si>
  <si>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</si>
  <si>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</si>
  <si>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</si>
  <si>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</si>
  <si>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</si>
  <si>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</si>
  <si>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</si>
  <si>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</si>
  <si>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</si>
  <si>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</si>
  <si>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</si>
  <si>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</si>
  <si>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</si>
  <si>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</si>
  <si>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</si>
  <si>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</si>
  <si>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</si>
  <si>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</si>
  <si>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</si>
  <si>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</si>
  <si>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</si>
  <si>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</si>
  <si>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</si>
  <si>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</si>
  <si>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</si>
  <si>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</si>
  <si>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</si>
  <si>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</si>
  <si>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</si>
  <si>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</si>
  <si>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</si>
  <si>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</si>
  <si>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</si>
  <si>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</si>
  <si>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</si>
  <si>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</si>
  <si>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</si>
  <si>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</si>
  <si>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</si>
  <si>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</si>
  <si>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</si>
  <si>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</si>
  <si>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</si>
  <si>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</si>
  <si>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</si>
  <si>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</si>
  <si>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</si>
  <si>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</si>
  <si>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</si>
  <si>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</si>
  <si>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</si>
  <si>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</si>
  <si>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</si>
  <si>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</si>
  <si>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</si>
  <si>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</si>
  <si>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</si>
  <si>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</si>
  <si>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</si>
  <si>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</si>
  <si>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</si>
  <si>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</si>
  <si>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</si>
  <si>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</si>
  <si>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</si>
  <si>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</si>
  <si>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</si>
  <si>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</si>
  <si>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</si>
  <si>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</si>
  <si>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</si>
  <si>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</si>
  <si>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</si>
  <si>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</si>
  <si>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</si>
  <si>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</si>
  <si>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</si>
  <si>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</si>
  <si>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</si>
  <si>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</si>
  <si>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</si>
  <si>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</si>
  <si>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</si>
  <si>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</si>
  <si>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</si>
  <si>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</si>
  <si>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</si>
  <si>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</si>
  <si>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</si>
  <si>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</si>
  <si>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</si>
  <si>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</si>
  <si>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</si>
  <si>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</si>
  <si>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</si>
  <si>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</si>
  <si>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</si>
  <si>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</si>
  <si>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</si>
  <si>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</si>
  <si>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</si>
  <si>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</si>
  <si>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</si>
  <si>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</si>
  <si>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</si>
  <si>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</si>
  <si>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</si>
  <si>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</si>
  <si>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</si>
  <si>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</si>
  <si>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</si>
  <si>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</si>
  <si>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</si>
  <si>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</si>
  <si>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</si>
  <si>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</si>
  <si>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</si>
  <si>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</si>
  <si>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</si>
  <si>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</si>
  <si>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</si>
  <si>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</si>
  <si>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</si>
  <si>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</si>
  <si>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</si>
  <si>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</si>
  <si>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</si>
  <si>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</si>
  <si>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</si>
  <si>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</si>
  <si>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</si>
  <si>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</si>
  <si>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</si>
  <si>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</si>
  <si>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</si>
  <si>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</si>
  <si>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</si>
  <si>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</si>
  <si>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</si>
  <si>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</si>
  <si>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</si>
  <si>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</si>
  <si>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</si>
  <si>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</si>
  <si>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</si>
  <si>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</si>
  <si>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</si>
  <si>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</si>
  <si>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</si>
  <si>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</si>
  <si>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</si>
  <si>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</si>
  <si>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</si>
  <si>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</si>
  <si>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</si>
  <si>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</si>
  <si>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</si>
  <si>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</si>
  <si>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</si>
  <si>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</si>
  <si>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</si>
  <si>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</si>
  <si>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</si>
  <si>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</si>
  <si>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</si>
  <si>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</si>
  <si>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</si>
  <si>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</si>
  <si>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</si>
  <si>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</si>
  <si>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</si>
  <si>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</si>
  <si>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</si>
  <si>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</si>
  <si>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</si>
  <si>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</si>
  <si>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</si>
  <si>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</si>
  <si>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</si>
  <si>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</si>
  <si>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</si>
  <si>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</si>
  <si>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</si>
  <si>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</si>
  <si>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</si>
  <si>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</si>
  <si>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</si>
  <si>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</si>
  <si>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</si>
  <si>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</si>
  <si>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</si>
  <si>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</si>
  <si>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</si>
  <si>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</si>
  <si>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</si>
  <si>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</si>
  <si>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</si>
  <si>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</si>
  <si>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</si>
  <si>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</si>
  <si>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</si>
  <si>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</si>
  <si>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</si>
  <si>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</si>
  <si>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</si>
  <si>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</si>
  <si>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</si>
  <si>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</si>
  <si>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</si>
  <si>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</si>
  <si>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</si>
  <si>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</si>
  <si>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</si>
  <si>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</si>
  <si>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</si>
  <si>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</si>
  <si>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</si>
  <si>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</si>
  <si>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</si>
  <si>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</si>
  <si>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</si>
  <si>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</si>
  <si>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</si>
  <si>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</si>
  <si>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</si>
  <si>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</si>
  <si>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</si>
  <si>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</si>
  <si>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</si>
  <si>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</si>
  <si>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</si>
  <si>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</si>
  <si>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</si>
  <si>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</si>
  <si>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</si>
  <si>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</si>
  <si>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</si>
  <si>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</si>
  <si>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</si>
  <si>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</si>
  <si>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</si>
  <si>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</si>
  <si>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</si>
  <si>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</si>
  <si>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</si>
  <si>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</si>
  <si>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</si>
  <si>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</si>
  <si>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</si>
  <si>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</si>
  <si>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</si>
  <si>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</si>
  <si>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</si>
  <si>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</si>
  <si>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</si>
  <si>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</si>
  <si>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</si>
  <si>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</si>
  <si>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</si>
  <si>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</si>
  <si>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</si>
  <si>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</si>
  <si>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</si>
  <si>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</si>
  <si>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</si>
  <si>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</si>
  <si>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</si>
  <si>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</si>
  <si>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</si>
  <si>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</si>
  <si>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</si>
  <si>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</si>
  <si>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</si>
  <si>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</si>
  <si>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</si>
  <si>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</si>
  <si>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</si>
  <si>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</si>
  <si>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</si>
  <si>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</si>
  <si>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</si>
  <si>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</si>
  <si>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</si>
  <si>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</si>
  <si>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</si>
  <si>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</si>
  <si>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</si>
  <si>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</si>
  <si>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</si>
  <si>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</si>
  <si>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</si>
  <si>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</si>
  <si>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</si>
  <si>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</si>
  <si>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</si>
  <si>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</si>
  <si>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</si>
  <si>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</si>
  <si>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</si>
  <si>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</si>
  <si>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</si>
  <si>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</si>
  <si>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</si>
  <si>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</si>
  <si>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</si>
  <si>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</si>
  <si>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</si>
  <si>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</si>
  <si>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</si>
  <si>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</si>
  <si>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</si>
  <si>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</si>
  <si>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</si>
  <si>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</si>
  <si>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</si>
  <si>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</si>
  <si>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</si>
  <si>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</si>
  <si>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</si>
  <si>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</si>
  <si>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</si>
  <si>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</si>
  <si>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</si>
  <si>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</si>
  <si>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</si>
  <si>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</si>
  <si>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</si>
  <si>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</si>
  <si>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</si>
  <si>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</si>
  <si>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</si>
  <si>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</si>
  <si>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</si>
  <si>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</si>
  <si>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</si>
  <si>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</si>
  <si>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</si>
  <si>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</si>
  <si>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</si>
  <si>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</si>
  <si>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</si>
  <si>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</si>
  <si>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</si>
  <si>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</si>
  <si>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</si>
  <si>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</si>
  <si>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</si>
  <si>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</si>
  <si>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</si>
  <si>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</si>
  <si>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</si>
  <si>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</si>
  <si>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</si>
  <si>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</si>
  <si>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</si>
  <si>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</si>
  <si>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</si>
  <si>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</si>
  <si>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</si>
  <si>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</si>
  <si>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</si>
  <si>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</si>
  <si>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</si>
  <si>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</si>
  <si>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</si>
  <si>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</si>
  <si>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</si>
  <si>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</si>
  <si>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</si>
  <si>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</si>
  <si>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</si>
  <si>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</si>
  <si>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</si>
  <si>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</si>
  <si>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</si>
  <si>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</si>
  <si>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</si>
  <si>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</si>
  <si>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</si>
  <si>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</si>
  <si>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</si>
  <si>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</si>
  <si>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</si>
  <si>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</si>
  <si>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</si>
  <si>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</si>
  <si>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</si>
  <si>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</si>
  <si>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</si>
  <si>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</si>
  <si>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</si>
  <si>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</si>
  <si>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</si>
  <si>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</si>
  <si>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</si>
  <si>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</si>
  <si>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</si>
  <si>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</si>
  <si>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</si>
  <si>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</si>
  <si>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</si>
  <si>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</si>
  <si>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</si>
  <si>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</si>
  <si>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</si>
  <si>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</si>
  <si>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</si>
  <si>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</si>
  <si>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</si>
  <si>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</si>
  <si>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</si>
  <si>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</si>
  <si>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</si>
  <si>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</si>
  <si>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</si>
  <si>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</si>
  <si>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</si>
  <si>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</si>
  <si>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</si>
  <si>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</si>
  <si>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</si>
  <si>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</si>
  <si>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</si>
  <si>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</si>
  <si>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</si>
  <si>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</si>
  <si>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</si>
  <si>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</si>
  <si>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</si>
  <si>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</si>
  <si>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</si>
  <si>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</si>
  <si>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</si>
  <si>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</si>
  <si>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</si>
  <si>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</si>
  <si>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</si>
  <si>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</si>
  <si>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</si>
  <si>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</si>
  <si>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</si>
  <si>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</si>
  <si>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</si>
  <si>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</si>
  <si>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</si>
  <si>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</si>
  <si>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</si>
  <si>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</si>
  <si>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</si>
  <si>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</si>
  <si>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</si>
  <si>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</si>
  <si>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</si>
  <si>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</si>
  <si>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</si>
  <si>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</si>
  <si>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</si>
  <si>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</si>
  <si>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</si>
  <si>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</si>
  <si>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</si>
  <si>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</si>
  <si>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</si>
  <si>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</si>
  <si>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</si>
  <si>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</si>
  <si>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</si>
  <si>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</si>
  <si>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</si>
  <si>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</si>
  <si>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</si>
  <si>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</si>
  <si>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</si>
  <si>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</si>
  <si>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</si>
  <si>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</si>
  <si>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</si>
  <si>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</si>
  <si>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</si>
  <si>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</si>
  <si>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</si>
  <si>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</si>
  <si>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</si>
  <si>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</si>
  <si>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</si>
  <si>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</si>
  <si>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</si>
  <si>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</si>
  <si>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</si>
  <si>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</si>
  <si>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</si>
  <si>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</si>
  <si>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</si>
  <si>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</si>
  <si>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</si>
  <si>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</si>
  <si>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</si>
  <si>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</si>
  <si>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</si>
  <si>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</si>
  <si>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</si>
  <si>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</si>
  <si>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</si>
  <si>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</si>
  <si>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</si>
  <si>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</si>
  <si>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</si>
  <si>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</si>
  <si>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</si>
  <si>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</si>
  <si>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</si>
  <si>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</si>
  <si>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</si>
  <si>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</si>
  <si>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</si>
  <si>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</si>
  <si>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</si>
  <si>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</si>
  <si>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</si>
  <si>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</si>
  <si>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</si>
  <si>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</si>
  <si>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</si>
  <si>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</si>
  <si>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</si>
  <si>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</si>
  <si>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</si>
  <si>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</si>
  <si>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</si>
  <si>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</si>
  <si>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</si>
  <si>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</si>
  <si>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</si>
  <si>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</si>
  <si>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</si>
  <si>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</si>
  <si>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</si>
  <si>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</si>
  <si>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</si>
  <si>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</si>
  <si>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</si>
  <si>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</si>
  <si>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</si>
  <si>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</si>
  <si>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</si>
  <si>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</si>
  <si>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</si>
  <si>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</si>
  <si>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</si>
  <si>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</si>
  <si>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</si>
  <si>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</si>
  <si>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</si>
  <si>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</si>
  <si>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</si>
  <si>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</si>
  <si>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</si>
  <si>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</si>
  <si>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</si>
  <si>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</si>
  <si>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</si>
  <si>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</si>
  <si>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</si>
  <si>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</si>
  <si>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</si>
  <si>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</si>
  <si>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</si>
  <si>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</si>
  <si>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</si>
  <si>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</si>
  <si>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</si>
  <si>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</si>
  <si>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</si>
  <si>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</si>
  <si>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</si>
  <si>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</si>
  <si>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</si>
  <si>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</si>
  <si>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</si>
  <si>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</si>
  <si>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</si>
  <si>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</si>
  <si>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</si>
  <si>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</si>
  <si>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</si>
  <si>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</si>
  <si>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</si>
  <si>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</si>
  <si>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</si>
  <si>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</si>
  <si>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</si>
  <si>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</si>
  <si>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</si>
  <si>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</si>
  <si>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</si>
  <si>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</si>
  <si>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</si>
  <si>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</si>
  <si>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</si>
  <si>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</si>
  <si>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</si>
  <si>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</si>
  <si>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</si>
  <si>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</si>
  <si>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</si>
  <si>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</si>
  <si>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</si>
  <si>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</si>
  <si>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</si>
  <si>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</si>
  <si>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</si>
  <si>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</si>
  <si>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</si>
  <si>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</si>
  <si>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</si>
  <si>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</si>
  <si>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</si>
  <si>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</si>
  <si>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</si>
  <si>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</si>
  <si>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</si>
  <si>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</si>
  <si>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</si>
  <si>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</si>
  <si>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</si>
  <si>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</si>
  <si>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</si>
  <si>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</si>
  <si>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</si>
  <si>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</si>
  <si>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</si>
  <si>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</si>
  <si>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</si>
  <si>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</si>
  <si>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</si>
  <si>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</si>
  <si>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</si>
  <si>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</si>
  <si>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</si>
  <si>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</si>
  <si>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</si>
  <si>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</si>
  <si>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</si>
  <si>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</si>
  <si>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</si>
  <si>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</si>
  <si>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</si>
  <si>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</si>
  <si>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</si>
  <si>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</si>
  <si>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</si>
  <si>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</si>
  <si>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</si>
  <si>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</si>
  <si>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</si>
  <si>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</si>
  <si>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</si>
  <si>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</si>
  <si>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</si>
  <si>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</si>
  <si>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</si>
  <si>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</si>
  <si>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</si>
  <si>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</si>
  <si>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</si>
  <si>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</si>
  <si>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</si>
  <si>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</si>
  <si>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</si>
  <si>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</si>
  <si>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</si>
  <si>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</si>
  <si>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</si>
  <si>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</si>
  <si>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</si>
  <si>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</si>
  <si>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</si>
  <si>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</si>
  <si>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</si>
  <si>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</si>
  <si>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</si>
  <si>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</si>
  <si>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</si>
  <si>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</si>
  <si>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</si>
  <si>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</si>
  <si>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</si>
  <si>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</si>
  <si>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</si>
  <si>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</si>
  <si>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</si>
  <si>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</si>
  <si>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</si>
  <si>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</si>
  <si>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</si>
  <si>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</si>
  <si>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</si>
  <si>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</si>
  <si>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</si>
  <si>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</si>
  <si>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</si>
  <si>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</si>
  <si>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</si>
  <si>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</si>
  <si>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</si>
  <si>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</si>
  <si>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</si>
  <si>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</si>
  <si>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</si>
  <si>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</si>
  <si>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</si>
  <si>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</si>
  <si>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</si>
  <si>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</si>
  <si>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</si>
  <si>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</si>
  <si>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</si>
  <si>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</si>
  <si>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</si>
  <si>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</si>
  <si>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</si>
  <si>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</si>
  <si>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</si>
  <si>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</si>
  <si>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</si>
  <si>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</si>
  <si>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</si>
  <si>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</si>
  <si>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</si>
  <si>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</si>
  <si>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</si>
  <si>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</si>
  <si>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</si>
  <si>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</si>
  <si>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</si>
  <si>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</si>
  <si>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</si>
  <si>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</si>
  <si>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</si>
  <si>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</si>
  <si>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</si>
  <si>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</si>
  <si>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</si>
  <si>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</si>
  <si>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</si>
  <si>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</si>
  <si>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</si>
  <si>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</si>
  <si>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</si>
  <si>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</si>
  <si>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</si>
  <si>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</si>
  <si>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</si>
  <si>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</si>
  <si>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</si>
  <si>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</si>
  <si>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</si>
  <si>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</si>
  <si>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</si>
  <si>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</si>
  <si>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</si>
  <si>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</si>
  <si>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</si>
  <si>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</si>
  <si>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</si>
  <si>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</si>
  <si>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</si>
  <si>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</si>
  <si>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</si>
  <si>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</si>
  <si>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</si>
  <si>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</si>
  <si>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</si>
  <si>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</si>
  <si>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</si>
  <si>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</si>
  <si>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</si>
  <si>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</si>
  <si>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</si>
  <si>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</si>
  <si>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</si>
  <si>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</si>
  <si>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</si>
  <si>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</si>
  <si>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</si>
  <si>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</si>
  <si>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</si>
  <si>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</si>
  <si>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</si>
  <si>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</si>
  <si>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</si>
  <si>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</si>
  <si>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</si>
  <si>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</si>
  <si>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</si>
  <si>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</si>
  <si>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</si>
  <si>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</si>
  <si>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</si>
  <si>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</si>
  <si>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</si>
  <si>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</si>
  <si>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</si>
  <si>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</si>
  <si>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</si>
  <si>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</si>
  <si>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</si>
  <si>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</si>
  <si>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</si>
  <si>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</si>
  <si>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</si>
  <si>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</si>
  <si>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</si>
  <si>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</si>
  <si>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</si>
  <si>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</si>
  <si>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</si>
  <si>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</si>
  <si>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</si>
  <si>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</si>
  <si>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</si>
  <si>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</si>
  <si>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</si>
  <si>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</si>
  <si>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</si>
  <si>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</si>
  <si>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</si>
  <si>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</si>
  <si>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</si>
  <si>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</si>
  <si>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</si>
  <si>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</si>
  <si>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</si>
  <si>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</si>
  <si>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</si>
  <si>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</si>
  <si>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</si>
  <si>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</si>
  <si>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</si>
  <si>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</si>
  <si>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</si>
  <si>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</si>
  <si>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</si>
  <si>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</si>
  <si>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</si>
  <si>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</si>
  <si>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</si>
  <si>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</si>
  <si>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</si>
  <si>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</si>
  <si>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</si>
  <si>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</si>
  <si>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</si>
  <si>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</si>
  <si>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</si>
  <si>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</si>
  <si>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</si>
  <si>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</si>
  <si>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</si>
  <si>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</si>
  <si>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</si>
  <si>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</si>
  <si>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</si>
  <si>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</si>
  <si>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</si>
  <si>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</si>
  <si>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</si>
  <si>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</si>
  <si>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</si>
  <si>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</si>
  <si>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</si>
  <si>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</si>
  <si>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</si>
  <si>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</si>
  <si>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</si>
  <si>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</si>
  <si>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</si>
  <si>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</si>
  <si>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</si>
  <si>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</si>
  <si>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</si>
  <si>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</si>
  <si>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</si>
  <si>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</si>
  <si>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</si>
  <si>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</si>
  <si>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</si>
  <si>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</si>
  <si>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</si>
  <si>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</si>
  <si>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</si>
  <si>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</si>
  <si>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</si>
  <si>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</si>
  <si>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</si>
  <si>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</si>
  <si>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</si>
  <si>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</si>
  <si>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</si>
  <si>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</si>
  <si>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</si>
  <si>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</si>
  <si>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</si>
  <si>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</si>
  <si>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</si>
  <si>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</si>
  <si>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</si>
  <si>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</si>
  <si>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</si>
  <si>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</si>
  <si>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</si>
  <si>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</si>
  <si>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</si>
  <si>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</si>
  <si>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</si>
  <si>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</si>
  <si>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</si>
  <si>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</si>
  <si>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</si>
  <si>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</si>
  <si>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</si>
  <si>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</si>
  <si>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</si>
  <si>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</si>
  <si>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</si>
  <si>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</si>
  <si>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</si>
  <si>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</si>
  <si>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</si>
  <si>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</si>
  <si>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</si>
  <si>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</si>
  <si>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</si>
  <si>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</si>
  <si>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</si>
  <si>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</si>
  <si>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</si>
  <si>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</si>
  <si>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</si>
  <si>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</si>
  <si>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</si>
  <si>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</si>
  <si>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</si>
  <si>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</si>
  <si>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</si>
  <si>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</si>
  <si>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</si>
  <si>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</si>
  <si>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</si>
  <si>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</si>
  <si>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</si>
  <si>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</si>
  <si>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</si>
  <si>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</si>
  <si>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</si>
  <si>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</si>
  <si>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</si>
  <si>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</si>
  <si>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</si>
  <si>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</si>
  <si>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</si>
  <si>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</si>
  <si>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</si>
  <si>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</si>
  <si>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</si>
  <si>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</si>
  <si>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</si>
  <si>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</si>
  <si>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</si>
  <si>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</si>
  <si>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</si>
  <si>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</si>
  <si>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</si>
  <si>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</si>
  <si>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</si>
  <si>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</si>
  <si>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</si>
  <si>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</si>
  <si>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</si>
  <si>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</si>
  <si>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</si>
  <si>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</si>
  <si>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</si>
  <si>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</si>
  <si>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</si>
  <si>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</si>
  <si>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</si>
  <si>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</si>
  <si>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</si>
  <si>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</si>
  <si>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</si>
  <si>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</si>
  <si>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</si>
  <si>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</si>
  <si>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</si>
  <si>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</si>
  <si>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</si>
  <si>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</si>
  <si>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</si>
  <si>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</si>
  <si>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</si>
  <si>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</si>
  <si>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</si>
  <si>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</si>
  <si>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</si>
  <si>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</si>
  <si>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</si>
  <si>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</si>
  <si>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</si>
  <si>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</si>
  <si>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</si>
  <si>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</si>
  <si>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</si>
  <si>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</si>
  <si>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</si>
  <si>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</si>
  <si>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</si>
  <si>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</si>
  <si>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</si>
  <si>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</si>
  <si>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</si>
  <si>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</si>
  <si>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</si>
  <si>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</si>
  <si>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</si>
  <si>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</si>
  <si>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</si>
  <si>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</si>
  <si>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</si>
  <si>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</si>
  <si>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</si>
  <si>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</si>
  <si>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</si>
  <si>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</si>
  <si>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</si>
  <si>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</si>
  <si>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</si>
  <si>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</si>
  <si>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</si>
  <si>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</si>
  <si>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</si>
  <si>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</si>
  <si>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</si>
  <si>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</si>
  <si>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</si>
  <si>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</si>
  <si>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</si>
  <si>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</si>
  <si>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</si>
  <si>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</si>
  <si>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</si>
  <si>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</si>
  <si>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</si>
  <si>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</si>
  <si>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</si>
  <si>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</si>
  <si>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</si>
  <si>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</si>
  <si>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</si>
  <si>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</si>
  <si>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</si>
  <si>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</si>
  <si>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</si>
  <si>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</si>
  <si>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</si>
  <si>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</si>
  <si>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</si>
  <si>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</si>
  <si>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</si>
  <si>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</si>
  <si>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</si>
  <si>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</si>
  <si>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</si>
  <si>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</si>
  <si>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</si>
  <si>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</si>
  <si>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</si>
  <si>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</si>
  <si>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</si>
  <si>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</si>
  <si>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</si>
  <si>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</si>
  <si>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</si>
  <si>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</si>
  <si>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</si>
  <si>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</si>
  <si>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</si>
  <si>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</si>
  <si>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</si>
  <si>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</si>
  <si>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</si>
  <si>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</si>
  <si>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</si>
  <si>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</si>
  <si>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</si>
  <si>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</si>
  <si>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</si>
  <si>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</si>
  <si>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</si>
  <si>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</si>
  <si>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</si>
  <si>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</si>
  <si>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</si>
  <si>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</si>
  <si>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</si>
  <si>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</si>
  <si>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</si>
  <si>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</si>
  <si>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</si>
  <si>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</si>
  <si>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</si>
  <si>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</si>
  <si>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</si>
  <si>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</si>
  <si>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</si>
  <si>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</si>
  <si>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</si>
  <si>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</si>
  <si>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</si>
  <si>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</si>
  <si>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</si>
  <si>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</si>
  <si>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</si>
  <si>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</si>
  <si>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</si>
  <si>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</si>
  <si>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</si>
  <si>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</si>
  <si>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</si>
  <si>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</si>
  <si>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</si>
  <si>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</si>
  <si>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</si>
  <si>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</si>
  <si>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</si>
  <si>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</si>
  <si>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</si>
  <si>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</si>
  <si>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</si>
  <si>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</si>
  <si>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</si>
  <si>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</si>
  <si>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</si>
  <si>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</si>
  <si>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</si>
  <si>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</si>
  <si>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</si>
  <si>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</si>
  <si>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</si>
  <si>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</si>
  <si>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</si>
  <si>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</si>
  <si>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</si>
  <si>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</si>
  <si>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</si>
  <si>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</si>
  <si>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</si>
  <si>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</si>
  <si>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</si>
  <si>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</si>
  <si>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</si>
  <si>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</si>
  <si>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</si>
  <si>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</si>
  <si>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</si>
  <si>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</si>
  <si>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</si>
  <si>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</si>
  <si>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</si>
  <si>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</si>
  <si>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</si>
  <si>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</si>
  <si>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</si>
  <si>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</si>
  <si>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</si>
  <si>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</si>
  <si>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</si>
  <si>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</si>
  <si>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</si>
  <si>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</si>
  <si>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</si>
  <si>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</si>
  <si>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</si>
  <si>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</si>
  <si>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</si>
  <si>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</si>
  <si>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</si>
  <si>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</si>
  <si>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</si>
  <si>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</si>
  <si>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</si>
  <si>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</si>
  <si>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</si>
  <si>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</si>
  <si>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</si>
  <si>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</si>
  <si>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</si>
  <si>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</si>
  <si>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</si>
  <si>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</si>
  <si>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</si>
  <si>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</si>
  <si>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</si>
  <si>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</si>
  <si>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</si>
  <si>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</si>
  <si>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</si>
  <si>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</si>
  <si>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</si>
  <si>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</si>
  <si>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</si>
  <si>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</si>
  <si>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</si>
  <si>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</si>
  <si>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</si>
  <si>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</si>
  <si>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</si>
  <si>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</si>
  <si>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</si>
  <si>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</si>
  <si>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</si>
  <si>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</si>
  <si>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</si>
  <si>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</si>
  <si>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</si>
  <si>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</si>
  <si>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</si>
  <si>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</si>
  <si>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</si>
  <si>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</si>
  <si>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</si>
  <si>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</si>
  <si>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</si>
  <si>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</si>
  <si>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</si>
  <si>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</si>
  <si>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</si>
  <si>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</si>
  <si>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</si>
  <si>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</si>
  <si>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</si>
  <si>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</si>
  <si>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</si>
  <si>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</si>
  <si>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</si>
  <si>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</si>
  <si>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</si>
  <si>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</si>
  <si>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</si>
  <si>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</si>
  <si>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</si>
  <si>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</si>
  <si>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</si>
  <si>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</si>
  <si>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</si>
  <si>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</si>
  <si>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</si>
  <si>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</si>
  <si>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</si>
  <si>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</si>
  <si>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</si>
  <si>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</si>
  <si>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</si>
  <si>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</si>
  <si>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</si>
  <si>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</si>
  <si>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</si>
  <si>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</si>
  <si>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</si>
  <si>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</si>
  <si>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</si>
  <si>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</si>
  <si>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</si>
  <si>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</si>
  <si>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</si>
  <si>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</si>
  <si>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</si>
  <si>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</si>
  <si>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</si>
  <si>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</si>
  <si>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</si>
  <si>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</si>
  <si>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</si>
  <si>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</si>
  <si>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</si>
  <si>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</si>
  <si>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</si>
  <si>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</si>
  <si>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</si>
  <si>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</si>
  <si>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</si>
  <si>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</si>
  <si>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</si>
  <si>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</si>
  <si>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</si>
  <si>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</si>
  <si>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</si>
  <si>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</si>
  <si>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</si>
  <si>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</si>
  <si>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</si>
  <si>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</si>
  <si>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</si>
  <si>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</si>
  <si>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</si>
  <si>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</si>
  <si>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</si>
  <si>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</si>
  <si>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</si>
  <si>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</si>
  <si>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</si>
  <si>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</si>
  <si>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</si>
  <si>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</si>
  <si>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</si>
  <si>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</si>
  <si>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</si>
  <si>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</si>
  <si>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</si>
  <si>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</si>
  <si>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</si>
  <si>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</si>
  <si>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</si>
  <si>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</si>
  <si>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</si>
  <si>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</si>
  <si>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</si>
  <si>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</si>
  <si>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</si>
  <si>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</si>
  <si>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</si>
  <si>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</si>
  <si>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</si>
  <si>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</si>
  <si>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</si>
  <si>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</si>
  <si>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</si>
  <si>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</si>
  <si>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</si>
  <si>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</si>
  <si>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</si>
  <si>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</si>
  <si>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</si>
  <si>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</si>
  <si>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</si>
  <si>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</si>
  <si>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</si>
  <si>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</si>
  <si>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</si>
  <si>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</si>
  <si>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</si>
  <si>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</si>
  <si>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</si>
  <si>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</si>
  <si>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</si>
  <si>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</si>
  <si>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</si>
  <si>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</si>
  <si>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</si>
  <si>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</si>
  <si>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</si>
  <si>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</si>
  <si>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</si>
  <si>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</si>
  <si>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</si>
  <si>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</si>
  <si>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</si>
  <si>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</si>
  <si>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</si>
  <si>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</si>
  <si>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</si>
  <si>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</si>
  <si>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</si>
  <si>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</si>
  <si>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</si>
  <si>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</si>
  <si>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</si>
  <si>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</si>
  <si>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</si>
  <si>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</si>
  <si>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</si>
  <si>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</si>
  <si>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</si>
  <si>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</si>
  <si>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</si>
  <si>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</si>
  <si>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</si>
  <si>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</si>
  <si>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</si>
  <si>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</si>
  <si>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</si>
  <si>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</si>
  <si>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</si>
  <si>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</si>
  <si>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</si>
  <si>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</si>
  <si>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</si>
  <si>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</si>
  <si>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</si>
  <si>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</si>
  <si>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</si>
  <si>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</si>
  <si>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</si>
  <si>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</si>
  <si>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</si>
  <si>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</si>
  <si>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</si>
  <si>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</si>
  <si>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</si>
  <si>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</si>
  <si>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</si>
  <si>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</si>
  <si>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</si>
  <si>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</si>
  <si>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</si>
  <si>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</si>
  <si>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</si>
  <si>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</si>
  <si>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</si>
  <si>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</si>
  <si>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</si>
  <si>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</si>
  <si>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</si>
  <si>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</si>
  <si>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</si>
  <si>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</si>
  <si>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</si>
  <si>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</si>
  <si>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</si>
  <si>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</si>
  <si>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</si>
  <si>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</si>
  <si>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</si>
  <si>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</si>
  <si>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</si>
  <si>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</si>
  <si>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</si>
  <si>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</si>
  <si>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</si>
  <si>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</si>
  <si>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</si>
  <si>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</si>
  <si>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</si>
  <si>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</si>
  <si>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</si>
  <si>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</si>
  <si>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</si>
  <si>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</si>
  <si>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</si>
  <si>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</si>
  <si>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</si>
  <si>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</si>
  <si>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</si>
  <si>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</si>
  <si>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</si>
  <si>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</si>
  <si>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</si>
  <si>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</si>
  <si>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</si>
  <si>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</si>
  <si>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</si>
  <si>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</si>
  <si>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</si>
  <si>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</si>
  <si>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</si>
  <si>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</si>
  <si>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</si>
  <si>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</si>
  <si>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</si>
  <si>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</si>
  <si>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</si>
  <si>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</si>
  <si>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</si>
  <si>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</si>
  <si>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</si>
  <si>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</si>
  <si>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</si>
  <si>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</si>
  <si>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</si>
  <si>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</si>
  <si>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</si>
  <si>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</si>
  <si>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</si>
  <si>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</si>
  <si>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</si>
  <si>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</si>
  <si>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</si>
  <si>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</si>
  <si>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</si>
  <si>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</si>
  <si>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</si>
  <si>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</si>
  <si>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</si>
  <si>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</si>
  <si>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</si>
  <si>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</si>
  <si>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</si>
  <si>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</si>
  <si>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</si>
  <si>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</si>
  <si>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</si>
  <si>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</si>
  <si>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</si>
  <si>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</si>
  <si>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</si>
  <si>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</si>
  <si>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</si>
  <si>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</si>
  <si>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</si>
  <si>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</si>
  <si>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</si>
  <si>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</si>
  <si>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</si>
  <si>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</si>
  <si>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</si>
  <si>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</si>
  <si>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</si>
  <si>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</si>
  <si>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</si>
  <si>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</si>
  <si>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</si>
  <si>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</si>
  <si>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</si>
  <si>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</si>
  <si>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</si>
  <si>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</si>
  <si>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</si>
  <si>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</si>
  <si>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</si>
  <si>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</si>
  <si>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</si>
  <si>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</si>
  <si>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</si>
  <si>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</si>
  <si>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</si>
  <si>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</si>
  <si>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</si>
  <si>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</si>
  <si>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</si>
  <si>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</si>
  <si>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</si>
  <si>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</si>
  <si>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</si>
  <si>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</si>
  <si>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</si>
  <si>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</si>
  <si>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</si>
  <si>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</si>
  <si>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</si>
  <si>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</si>
  <si>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</si>
  <si>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</si>
  <si>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</si>
  <si>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</si>
  <si>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</si>
  <si>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</si>
  <si>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</si>
  <si>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</si>
  <si>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</si>
  <si>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</si>
  <si>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</si>
  <si>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</si>
  <si>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</si>
  <si>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</si>
  <si>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</si>
  <si>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</si>
  <si>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</si>
  <si>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</si>
  <si>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</si>
  <si>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</si>
  <si>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</si>
  <si>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</si>
  <si>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</si>
  <si>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</si>
  <si>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</si>
  <si>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</si>
  <si>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</si>
  <si>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</si>
  <si>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</si>
  <si>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</si>
  <si>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</si>
  <si>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</si>
  <si>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</si>
  <si>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</si>
  <si>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</si>
  <si>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</si>
  <si>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</si>
  <si>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</si>
  <si>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</si>
  <si>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</si>
  <si>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</si>
  <si>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</si>
  <si>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</si>
  <si>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</si>
  <si>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</si>
  <si>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</si>
  <si>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</si>
  <si>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</si>
  <si>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</si>
  <si>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</si>
  <si>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</si>
  <si>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</si>
  <si>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</si>
  <si>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</si>
  <si>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</si>
  <si>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</si>
  <si>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</si>
  <si>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</si>
  <si>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</si>
  <si>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</si>
  <si>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</si>
  <si>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</si>
  <si>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</si>
  <si>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</si>
  <si>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</si>
  <si>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</si>
  <si>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</si>
  <si>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</si>
  <si>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</si>
  <si>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</si>
  <si>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</si>
  <si>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</si>
  <si>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</si>
  <si>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</si>
  <si>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</si>
  <si>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</si>
  <si>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</si>
  <si>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</si>
  <si>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</si>
  <si>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</si>
  <si>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</si>
  <si>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</si>
  <si>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</si>
  <si>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</si>
  <si>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</si>
  <si>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</si>
  <si>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</si>
  <si>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</si>
  <si>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</si>
  <si>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</si>
  <si>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</si>
  <si>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</si>
  <si>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</si>
  <si>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</si>
  <si>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</si>
  <si>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</si>
  <si>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</si>
  <si>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</si>
  <si>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</si>
  <si>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</si>
  <si>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</si>
  <si>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</si>
  <si>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</si>
  <si>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</si>
  <si>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</si>
  <si>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</si>
  <si>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</si>
  <si>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</si>
  <si>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</si>
  <si>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</si>
  <si>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</si>
  <si>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</si>
  <si>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</si>
  <si>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</si>
  <si>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</si>
  <si>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</si>
  <si>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</si>
  <si>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</si>
  <si>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</si>
  <si>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</si>
  <si>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</si>
  <si>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</si>
  <si>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</si>
  <si>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</si>
  <si>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</si>
  <si>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</si>
  <si>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</si>
  <si>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</si>
  <si>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</si>
  <si>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</si>
  <si>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</si>
  <si>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</si>
  <si>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</si>
  <si>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</si>
  <si>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</si>
  <si>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</si>
  <si>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</si>
  <si>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</si>
  <si>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</si>
  <si>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</si>
  <si>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</si>
  <si>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</si>
  <si>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</si>
  <si>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</si>
  <si>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</si>
  <si>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</si>
  <si>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</si>
  <si>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</si>
  <si>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</si>
  <si>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</si>
  <si>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</si>
  <si>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</si>
  <si>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</si>
  <si>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</si>
  <si>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</si>
  <si>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</si>
  <si>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</si>
  <si>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</si>
  <si>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</si>
  <si>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</si>
  <si>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</si>
  <si>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</si>
  <si>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</si>
  <si>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</si>
  <si>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</si>
  <si>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</si>
  <si>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</si>
  <si>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</si>
  <si>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</si>
  <si>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</si>
  <si>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</si>
  <si>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</si>
  <si>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</si>
  <si>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</si>
  <si>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</si>
  <si>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</si>
  <si>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</si>
  <si>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</si>
  <si>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</si>
  <si>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</si>
  <si>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</si>
  <si>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</si>
  <si>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</si>
  <si>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</si>
  <si>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</si>
  <si>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</si>
  <si>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</si>
  <si>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</si>
  <si>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</si>
  <si>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</si>
  <si>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</si>
  <si>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</si>
  <si>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</si>
  <si>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</si>
  <si>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</si>
  <si>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</si>
  <si>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</si>
  <si>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</si>
  <si>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</si>
  <si>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</si>
  <si>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</si>
  <si>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</si>
  <si>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</si>
  <si>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</si>
  <si>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</si>
  <si>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</si>
  <si>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</si>
  <si>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</si>
  <si>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</si>
  <si>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</si>
  <si>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</si>
  <si>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</si>
  <si>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</si>
  <si>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</si>
  <si>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</si>
  <si>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</si>
  <si>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</si>
  <si>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</si>
  <si>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</si>
  <si>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</si>
  <si>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</si>
  <si>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</si>
  <si>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</si>
  <si>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</si>
  <si>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</si>
  <si>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</si>
  <si>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</si>
  <si>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</si>
  <si>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</si>
  <si>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</si>
  <si>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</si>
  <si>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</si>
  <si>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</si>
  <si>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</si>
  <si>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</si>
  <si>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</si>
  <si>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</si>
  <si>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</si>
  <si>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</si>
  <si>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</si>
  <si>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</si>
  <si>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</si>
  <si>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</si>
  <si>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</si>
  <si>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</si>
  <si>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</si>
  <si>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</si>
  <si>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</si>
  <si>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</si>
  <si>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</si>
  <si>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</si>
  <si>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</si>
  <si>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</si>
  <si>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</si>
  <si>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</si>
  <si>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</si>
  <si>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</si>
  <si>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</si>
  <si>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</si>
  <si>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</si>
  <si>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</si>
  <si>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</si>
  <si>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</si>
  <si>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</si>
  <si>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</si>
  <si>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</si>
  <si>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</si>
  <si>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</si>
  <si>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</si>
  <si>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</si>
  <si>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</si>
  <si>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</si>
  <si>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</si>
  <si>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</si>
  <si>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</si>
  <si>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</si>
  <si>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</si>
  <si>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</si>
  <si>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</si>
  <si>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</si>
  <si>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</si>
  <si>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</si>
  <si>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</si>
  <si>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</si>
  <si>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</si>
  <si>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</si>
  <si>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</si>
  <si>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</si>
  <si>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</si>
  <si>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</si>
  <si>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</si>
  <si>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</si>
  <si>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</si>
  <si>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</si>
  <si>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</si>
  <si>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</si>
  <si>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</si>
  <si>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</si>
  <si>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</si>
  <si>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</si>
  <si>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</si>
  <si>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</si>
  <si>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</si>
  <si>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</si>
  <si>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</si>
  <si>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</si>
  <si>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</si>
  <si>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</si>
  <si>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</si>
  <si>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</si>
  <si>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</si>
  <si>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</si>
  <si>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</si>
  <si>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</si>
  <si>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</si>
  <si>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</si>
  <si>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</si>
  <si>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</si>
  <si>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</si>
  <si>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</si>
  <si>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</si>
  <si>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</si>
  <si>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</si>
  <si>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</si>
  <si>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</si>
  <si>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</si>
  <si>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</si>
  <si>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</si>
  <si>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</si>
  <si>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</si>
  <si>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</si>
  <si>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</si>
  <si>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</si>
  <si>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</si>
  <si>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</si>
  <si>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</si>
  <si>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</si>
  <si>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</si>
  <si>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</si>
  <si>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</si>
  <si>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</si>
  <si>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</si>
  <si>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</si>
  <si>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</si>
  <si>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</si>
  <si>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</si>
  <si>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</si>
  <si>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</si>
  <si>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</si>
  <si>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</si>
  <si>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</si>
  <si>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</si>
  <si>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</si>
  <si>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</si>
  <si>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</si>
  <si>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</si>
  <si>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</si>
  <si>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</si>
  <si>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</si>
  <si>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</si>
  <si>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</si>
  <si>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</si>
  <si>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</si>
  <si>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</si>
  <si>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</si>
  <si>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</si>
  <si>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</si>
  <si>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</si>
  <si>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</si>
  <si>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</si>
  <si>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</si>
  <si>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</si>
  <si>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</si>
  <si>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</si>
  <si>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</si>
  <si>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</si>
  <si>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</si>
  <si>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</si>
  <si>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</si>
  <si>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</si>
  <si>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</si>
  <si>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</si>
  <si>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</si>
  <si>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</si>
  <si>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</si>
  <si>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</si>
  <si>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</si>
  <si>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</si>
  <si>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</si>
  <si>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</si>
  <si>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</si>
  <si>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</si>
  <si>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</si>
  <si>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</si>
  <si>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</si>
  <si>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</si>
  <si>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</si>
  <si>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</si>
  <si>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</si>
  <si>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</si>
  <si>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</si>
  <si>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</si>
  <si>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</si>
  <si>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</si>
  <si>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</si>
  <si>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</si>
  <si>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</si>
  <si>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</si>
  <si>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</si>
  <si>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</si>
  <si>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</si>
  <si>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</si>
  <si>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</si>
  <si>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</si>
  <si>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</si>
  <si>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</si>
  <si>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</si>
  <si>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</si>
  <si>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</si>
  <si>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</si>
  <si>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</si>
  <si>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</si>
  <si>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</si>
  <si>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</si>
  <si>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</si>
  <si>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</si>
  <si>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</si>
  <si>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</si>
  <si>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</si>
  <si>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</si>
  <si>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</si>
  <si>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</si>
  <si>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</si>
  <si>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</si>
  <si>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</si>
  <si>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</si>
  <si>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</si>
  <si>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</si>
  <si>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</si>
  <si>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</si>
  <si>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</si>
  <si>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</si>
  <si>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</si>
  <si>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</si>
  <si>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</si>
  <si>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</si>
  <si>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</si>
  <si>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</si>
  <si>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</si>
  <si>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</si>
  <si>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</si>
  <si>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</si>
  <si>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</si>
  <si>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</si>
  <si>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</si>
  <si>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</si>
  <si>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</si>
  <si>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</si>
  <si>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</si>
  <si>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</si>
  <si>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</si>
  <si>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</si>
  <si>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</si>
  <si>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</si>
  <si>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</si>
  <si>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</si>
  <si>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</si>
  <si>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</si>
  <si>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</si>
  <si>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</si>
  <si>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</si>
  <si>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</si>
  <si>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</si>
  <si>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</si>
  <si>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</si>
  <si>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</si>
  <si>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</si>
  <si>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</si>
  <si>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</si>
  <si>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</si>
  <si>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</si>
  <si>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</si>
  <si>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</si>
  <si>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</si>
  <si>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</si>
  <si>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</si>
  <si>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</si>
  <si>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</si>
  <si>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</si>
  <si>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</si>
  <si>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</si>
  <si>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</si>
  <si>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</si>
  <si>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</si>
  <si>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</si>
  <si>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</si>
  <si>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</si>
  <si>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</si>
  <si>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</si>
  <si>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</si>
  <si>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</si>
  <si>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</si>
  <si>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</si>
  <si>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</si>
  <si>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</si>
  <si>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</si>
  <si>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</si>
  <si>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</si>
  <si>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</si>
  <si>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</si>
  <si>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</si>
  <si>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</si>
  <si>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</si>
  <si>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</si>
  <si>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</si>
  <si>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</si>
  <si>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</si>
  <si>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</si>
  <si>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</si>
  <si>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</si>
  <si>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</si>
  <si>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</si>
  <si>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</si>
  <si>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</si>
  <si>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</si>
  <si>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</si>
  <si>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</si>
  <si>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</si>
  <si>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</si>
  <si>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</si>
  <si>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</si>
  <si>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</si>
  <si>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</si>
  <si>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</si>
  <si>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</si>
  <si>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</si>
  <si>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</si>
  <si>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</si>
  <si>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</si>
  <si>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</si>
  <si>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</si>
  <si>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</si>
  <si>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</si>
  <si>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</si>
  <si>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</si>
  <si>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</si>
  <si>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</si>
  <si>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</si>
  <si>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</si>
  <si>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</si>
  <si>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</si>
  <si>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</si>
  <si>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</si>
  <si>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</si>
  <si>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</si>
  <si>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</si>
  <si>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</si>
  <si>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</si>
  <si>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</si>
  <si>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</si>
  <si>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</si>
  <si>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</si>
  <si>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</si>
  <si>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</si>
  <si>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</si>
  <si>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</si>
  <si>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</si>
  <si>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</si>
  <si>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</si>
  <si>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</si>
  <si>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</si>
  <si>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</si>
  <si>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</si>
  <si>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</si>
  <si>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</si>
  <si>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</si>
  <si>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</si>
  <si>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</si>
  <si>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</si>
  <si>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</si>
  <si>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</si>
  <si>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</si>
  <si>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</si>
  <si>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</si>
  <si>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</si>
  <si>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</si>
  <si>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</si>
  <si>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</si>
  <si>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</si>
  <si>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</si>
  <si>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</si>
  <si>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</si>
  <si>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</si>
  <si>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</si>
  <si>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</si>
  <si>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</si>
  <si>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</si>
  <si>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</si>
  <si>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</si>
  <si>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</si>
  <si>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</si>
  <si>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</si>
  <si>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</si>
  <si>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</si>
  <si>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</si>
  <si>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</si>
  <si>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</si>
  <si>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</si>
  <si>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</si>
  <si>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</si>
  <si>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</si>
  <si>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</si>
  <si>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</si>
  <si>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</si>
  <si>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</si>
  <si>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</si>
  <si>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</si>
  <si>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</si>
  <si>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</si>
  <si>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</si>
  <si>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</si>
  <si>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</si>
  <si>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</si>
  <si>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</si>
  <si>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</si>
  <si>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</si>
  <si>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</si>
  <si>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</si>
  <si>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</si>
  <si>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</si>
  <si>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</si>
  <si>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</si>
  <si>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</si>
  <si>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</si>
  <si>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</si>
  <si>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</si>
  <si>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</si>
  <si>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</si>
  <si>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</si>
  <si>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</si>
  <si>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</si>
  <si>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</si>
  <si>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</si>
  <si>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</si>
  <si>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</si>
  <si>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</si>
  <si>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</si>
  <si>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</si>
  <si>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</si>
  <si>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</si>
  <si>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</si>
  <si>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</si>
  <si>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</si>
  <si>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</si>
  <si>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</si>
  <si>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</si>
  <si>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</si>
  <si>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</si>
  <si>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</si>
  <si>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</si>
  <si>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</si>
  <si>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</si>
  <si>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</si>
  <si>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</si>
  <si>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</si>
  <si>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</si>
  <si>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</si>
  <si>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</si>
  <si>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</si>
  <si>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</si>
  <si>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</si>
  <si>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</si>
  <si>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</si>
  <si>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</si>
  <si>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</si>
  <si>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</si>
  <si>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</si>
  <si>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</si>
  <si>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</si>
  <si>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</si>
  <si>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</si>
  <si>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</si>
  <si>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</si>
  <si>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</si>
  <si>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</si>
  <si>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</si>
  <si>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</si>
  <si>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</si>
  <si>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</si>
  <si>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</si>
  <si>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</si>
  <si>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</si>
  <si>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</si>
  <si>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</si>
  <si>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</si>
  <si>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</si>
  <si>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</si>
  <si>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</si>
  <si>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</si>
  <si>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</si>
  <si>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</si>
  <si>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</si>
  <si>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</si>
  <si>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</si>
  <si>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</si>
  <si>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</si>
  <si>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</si>
  <si>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</si>
  <si>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</si>
  <si>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</si>
  <si>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</si>
  <si>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</si>
  <si>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</si>
  <si>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</si>
  <si>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</si>
  <si>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</si>
  <si>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</si>
  <si>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</si>
  <si>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</si>
  <si>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</si>
  <si>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</si>
  <si>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</si>
  <si>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</si>
  <si>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</si>
  <si>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</si>
  <si>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</si>
  <si>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</si>
  <si>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</si>
  <si>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</si>
  <si>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</si>
  <si>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</si>
  <si>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</si>
  <si>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</si>
  <si>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</si>
  <si>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</si>
  <si>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</si>
  <si>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</si>
  <si>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</si>
  <si>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</si>
  <si>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</si>
  <si>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</si>
  <si>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</si>
  <si>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</si>
  <si>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</si>
  <si>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</si>
  <si>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</si>
  <si>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</si>
  <si>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</si>
  <si>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</si>
  <si>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</si>
  <si>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</si>
  <si>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</si>
  <si>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</si>
  <si>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</si>
  <si>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</si>
  <si>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</si>
  <si>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</si>
  <si>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</si>
  <si>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</si>
  <si>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</si>
  <si>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</si>
  <si>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</si>
  <si>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</si>
  <si>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</si>
  <si>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</si>
  <si>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</si>
  <si>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</si>
  <si>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</si>
  <si>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</si>
  <si>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</si>
  <si>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</si>
  <si>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</si>
  <si>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</si>
  <si>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</si>
  <si>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</si>
  <si>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</si>
  <si>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</si>
  <si>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</si>
  <si>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</si>
  <si>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</si>
  <si>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</si>
  <si>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</si>
  <si>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</si>
  <si>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</si>
  <si>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</si>
  <si>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</si>
  <si>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</si>
  <si>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</si>
  <si>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</si>
  <si>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</si>
  <si>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</si>
  <si>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</si>
  <si>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</si>
  <si>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</si>
  <si>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</si>
  <si>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</si>
  <si>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</si>
  <si>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</si>
  <si>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</si>
  <si>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</si>
  <si>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</si>
  <si>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</si>
  <si>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</si>
  <si>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</si>
  <si>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</si>
  <si>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</si>
  <si>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</si>
  <si>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</si>
  <si>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</si>
  <si>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</si>
  <si>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</si>
  <si>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</si>
  <si>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</si>
  <si>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</si>
  <si>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</si>
  <si>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</si>
  <si>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</si>
  <si>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</si>
  <si>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</si>
  <si>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</si>
  <si>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</si>
  <si>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</si>
  <si>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</si>
  <si>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</si>
  <si>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</si>
  <si>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</si>
  <si>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</si>
  <si>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</si>
  <si>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</si>
  <si>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</si>
  <si>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</si>
  <si>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</si>
  <si>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</si>
  <si>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</si>
  <si>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</si>
  <si>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</si>
  <si>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</si>
  <si>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</si>
  <si>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</si>
  <si>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</si>
  <si>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</si>
  <si>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</si>
  <si>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</si>
  <si>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</si>
  <si>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</si>
  <si>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</si>
  <si>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</si>
  <si>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</si>
  <si>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</si>
  <si>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</si>
  <si>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</si>
  <si>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</si>
  <si>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</si>
  <si>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</si>
  <si>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</si>
  <si>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</si>
  <si>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</si>
  <si>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</si>
  <si>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</si>
  <si>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</si>
  <si>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</si>
  <si>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</si>
  <si>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</si>
  <si>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</si>
  <si>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</si>
  <si>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</si>
  <si>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</si>
  <si>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</si>
  <si>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</si>
  <si>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</si>
  <si>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</si>
  <si>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</si>
  <si>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</si>
  <si>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</si>
  <si>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</si>
  <si>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</si>
  <si>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</si>
  <si>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</si>
  <si>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</si>
  <si>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</si>
  <si>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</si>
  <si>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</si>
  <si>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</si>
  <si>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</si>
  <si>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</si>
  <si>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</si>
  <si>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</si>
  <si>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</si>
  <si>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</si>
  <si>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</si>
  <si>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</si>
  <si>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</si>
  <si>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</si>
  <si>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</si>
  <si>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</si>
  <si>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</si>
  <si>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</si>
  <si>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</si>
  <si>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</si>
  <si>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</si>
  <si>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</si>
  <si>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</si>
  <si>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</si>
  <si>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</si>
  <si>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</si>
  <si>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</si>
  <si>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</si>
  <si>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</si>
  <si>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</si>
  <si>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</si>
  <si>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</si>
  <si>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</si>
  <si>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</si>
  <si>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</si>
  <si>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</si>
  <si>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</si>
  <si>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</si>
  <si>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</si>
  <si>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</si>
  <si>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</si>
  <si>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</si>
  <si>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</si>
  <si>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</si>
  <si>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</si>
  <si>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</si>
  <si>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</si>
  <si>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</si>
  <si>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</si>
  <si>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</si>
  <si>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</si>
  <si>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</si>
  <si>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</si>
  <si>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</si>
  <si>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</si>
  <si>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</si>
  <si>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</si>
  <si>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</si>
  <si>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</si>
  <si>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</si>
  <si>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</si>
  <si>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</si>
  <si>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</si>
  <si>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</si>
  <si>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</si>
  <si>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</si>
  <si>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</si>
  <si>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</si>
  <si>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</si>
  <si>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</si>
  <si>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</si>
  <si>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</si>
  <si>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</si>
  <si>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</si>
  <si>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</si>
  <si>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</si>
  <si>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</si>
  <si>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</si>
  <si>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</si>
  <si>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</si>
  <si>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</si>
  <si>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</si>
  <si>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</si>
  <si>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</si>
  <si>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</si>
  <si>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</si>
  <si>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</si>
  <si>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</si>
  <si>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</si>
  <si>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</si>
  <si>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</si>
  <si>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</si>
  <si>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</si>
  <si>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</si>
  <si>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</si>
  <si>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</si>
  <si>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</si>
  <si>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</si>
  <si>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</si>
  <si>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</si>
  <si>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</si>
  <si>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</si>
  <si>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</si>
  <si>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</si>
  <si>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</si>
  <si>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</si>
  <si>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</si>
  <si>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</si>
  <si>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</si>
  <si>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</si>
  <si>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</si>
  <si>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</si>
  <si>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</si>
  <si>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</si>
  <si>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</si>
  <si>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</si>
  <si>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</si>
  <si>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</si>
  <si>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</si>
  <si>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</si>
  <si>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</si>
  <si>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</si>
  <si>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</si>
  <si>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</si>
  <si>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</si>
  <si>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</si>
  <si>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</si>
  <si>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</si>
  <si>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</si>
  <si>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</si>
  <si>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</si>
  <si>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</si>
  <si>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</si>
  <si>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</si>
  <si>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</si>
  <si>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</si>
  <si>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</si>
  <si>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</si>
  <si>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</si>
  <si>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</si>
  <si>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</si>
  <si>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</si>
  <si>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</si>
  <si>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</si>
  <si>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</si>
  <si>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</si>
  <si>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</si>
  <si>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</si>
  <si>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</si>
  <si>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</si>
  <si>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</si>
  <si>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</si>
  <si>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</si>
  <si>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</si>
  <si>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</si>
  <si>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</si>
  <si>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</si>
  <si>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</si>
  <si>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</si>
  <si>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</si>
  <si>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</si>
  <si>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</si>
  <si>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</si>
  <si>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</si>
  <si>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</si>
  <si>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</si>
  <si>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</si>
  <si>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</si>
  <si>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</si>
  <si>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</si>
  <si>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</si>
  <si>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</si>
  <si>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</si>
  <si>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</si>
  <si>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</si>
  <si>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</si>
  <si>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</si>
  <si>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</si>
  <si>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</si>
  <si>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</si>
  <si>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</si>
  <si>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</si>
  <si>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</si>
  <si>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</si>
  <si>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</si>
  <si>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</si>
  <si>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</si>
  <si>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</si>
  <si>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</si>
  <si>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</si>
  <si>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</si>
  <si>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</si>
  <si>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</si>
  <si>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</si>
  <si>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</si>
  <si>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</si>
  <si>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</si>
  <si>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</si>
  <si>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</si>
  <si>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</si>
  <si>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</si>
  <si>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</si>
  <si>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</si>
  <si>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</si>
  <si>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</si>
  <si>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</si>
  <si>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</si>
  <si>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</si>
  <si>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</si>
  <si>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</si>
  <si>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</si>
  <si>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</si>
  <si>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</si>
  <si>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</si>
  <si>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</si>
  <si>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</si>
  <si>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</si>
  <si>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</si>
  <si>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</si>
  <si>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</si>
  <si>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</si>
  <si>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</si>
  <si>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</si>
  <si>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</si>
  <si>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</si>
  <si>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</si>
  <si>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</si>
  <si>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</si>
  <si>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</si>
  <si>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</si>
  <si>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</si>
  <si>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</si>
  <si>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</si>
  <si>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</si>
  <si>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</si>
  <si>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</si>
  <si>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</si>
  <si>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</si>
  <si>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</si>
  <si>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</si>
  <si>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</si>
  <si>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</si>
  <si>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</si>
  <si>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</si>
  <si>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</si>
  <si>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</si>
  <si>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</si>
  <si>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</si>
  <si>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</si>
  <si>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</si>
  <si>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</si>
  <si>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</si>
  <si>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</si>
  <si>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</si>
  <si>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</si>
  <si>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</si>
  <si>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</si>
  <si>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</si>
  <si>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</si>
  <si>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</si>
  <si>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</si>
  <si>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</si>
  <si>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</si>
  <si>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</si>
  <si>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</si>
  <si>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</si>
  <si>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</si>
  <si>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</si>
  <si>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</si>
  <si>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</si>
  <si>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</si>
  <si>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</si>
  <si>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</si>
  <si>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</si>
  <si>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</si>
  <si>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</si>
  <si>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</si>
  <si>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</si>
  <si>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</si>
  <si>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</si>
  <si>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</si>
  <si>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</si>
  <si>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</si>
  <si>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</si>
  <si>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</si>
  <si>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</si>
  <si>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</si>
  <si>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</si>
  <si>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</si>
  <si>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</si>
  <si>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</si>
  <si>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</si>
  <si>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</si>
  <si>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</si>
  <si>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</si>
  <si>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</si>
  <si>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</si>
  <si>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</si>
  <si>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</si>
  <si>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</si>
  <si>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</si>
  <si>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</si>
  <si>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</si>
  <si>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</si>
  <si>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</si>
  <si>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</si>
  <si>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</si>
  <si>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</si>
  <si>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</si>
  <si>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</si>
  <si>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</si>
  <si>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</si>
  <si>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</si>
  <si>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</si>
  <si>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</si>
  <si>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</si>
  <si>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</si>
  <si>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</si>
  <si>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</si>
  <si>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</si>
  <si>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</si>
  <si>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</si>
  <si>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</si>
  <si>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</si>
  <si>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</si>
  <si>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</si>
  <si>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</si>
  <si>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</si>
  <si>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</si>
  <si>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</si>
  <si>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</si>
  <si>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</si>
  <si>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</si>
  <si>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</si>
  <si>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</si>
  <si>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</si>
  <si>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</si>
  <si>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</si>
  <si>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</si>
  <si>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</si>
  <si>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</si>
  <si>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</si>
  <si>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</si>
  <si>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</si>
  <si>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</si>
  <si>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</si>
  <si>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</si>
  <si>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</si>
  <si>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</si>
  <si>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</si>
  <si>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</si>
  <si>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</si>
  <si>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</si>
  <si>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</si>
  <si>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</si>
  <si>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</si>
  <si>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</si>
  <si>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</si>
  <si>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</si>
  <si>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</si>
  <si>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</si>
  <si>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</si>
  <si>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</si>
  <si>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</si>
  <si>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</si>
  <si>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</si>
  <si>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</si>
  <si>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</si>
  <si>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</si>
  <si>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</si>
  <si>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</si>
  <si>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</si>
  <si>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</si>
  <si>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</si>
  <si>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</si>
  <si>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</si>
  <si>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</si>
  <si>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</si>
  <si>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</si>
  <si>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</si>
  <si>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</si>
  <si>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</si>
  <si>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</si>
  <si>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</si>
  <si>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</si>
  <si>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</si>
  <si>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</si>
  <si>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</si>
  <si>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</si>
  <si>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</si>
  <si>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</si>
  <si>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</si>
  <si>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</si>
  <si>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</si>
  <si>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</si>
  <si>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</si>
  <si>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</si>
  <si>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</si>
  <si>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</si>
  <si>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</si>
  <si>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</si>
  <si>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</si>
  <si>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</si>
  <si>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</si>
  <si>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</si>
  <si>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</si>
  <si>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</si>
  <si>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</si>
  <si>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</si>
  <si>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</si>
  <si>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</si>
  <si>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</si>
  <si>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</si>
  <si>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</si>
  <si>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</si>
  <si>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</si>
  <si>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</si>
  <si>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</si>
  <si>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</si>
  <si>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</si>
  <si>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</si>
  <si>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</si>
  <si>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</si>
  <si>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</si>
  <si>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</si>
  <si>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</si>
  <si>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</si>
  <si>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</si>
  <si>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</si>
  <si>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</si>
  <si>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</si>
  <si>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</si>
  <si>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</si>
  <si>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</si>
  <si>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</si>
  <si>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</si>
  <si>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</si>
  <si>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</si>
  <si>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</si>
  <si>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</si>
  <si>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</si>
  <si>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</si>
  <si>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</si>
  <si>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</si>
  <si>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</si>
  <si>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</si>
  <si>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</si>
  <si>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</si>
  <si>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</si>
  <si>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</si>
  <si>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</si>
  <si>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</si>
  <si>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</si>
  <si>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</si>
  <si>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</si>
  <si>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</si>
  <si>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</si>
  <si>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</si>
  <si>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</si>
  <si>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</si>
  <si>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</si>
  <si>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</si>
  <si>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</si>
  <si>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</si>
  <si>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</si>
  <si>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</si>
  <si>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</si>
  <si>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</si>
  <si>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</si>
  <si>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</si>
  <si>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</si>
  <si>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</si>
  <si>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</si>
  <si>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</si>
  <si>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</si>
  <si>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</si>
  <si>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</si>
  <si>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</si>
  <si>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</si>
  <si>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</si>
  <si>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</si>
  <si>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</si>
  <si>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</si>
  <si>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</si>
  <si>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</si>
  <si>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</si>
  <si>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</si>
  <si>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</si>
  <si>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</si>
  <si>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</si>
  <si>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</si>
  <si>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</si>
  <si>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</si>
  <si>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</si>
  <si>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</si>
  <si>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</si>
  <si>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</si>
  <si>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</si>
  <si>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</si>
  <si>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</si>
  <si>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</si>
  <si>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</si>
  <si>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</si>
  <si>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</si>
  <si>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</si>
  <si>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</si>
  <si>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</si>
  <si>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</si>
  <si>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</si>
  <si>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</si>
  <si>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</si>
  <si>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</si>
  <si>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</si>
  <si>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</si>
  <si>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</si>
  <si>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</si>
  <si>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</si>
  <si>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</si>
  <si>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</si>
  <si>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</si>
  <si>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</si>
  <si>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</si>
  <si>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</si>
  <si>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</si>
  <si>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</si>
  <si>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</si>
  <si>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</si>
  <si>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</si>
  <si>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</si>
  <si>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</si>
  <si>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</si>
  <si>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</si>
  <si>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</si>
  <si>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</si>
  <si>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</si>
  <si>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</si>
  <si>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</si>
  <si>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</si>
  <si>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</si>
  <si>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</si>
  <si>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</si>
  <si>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</si>
  <si>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</si>
  <si>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</si>
  <si>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</si>
  <si>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</si>
  <si>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</si>
  <si>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</si>
  <si>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</si>
  <si>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</si>
  <si>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</si>
  <si>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</si>
  <si>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</si>
  <si>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</si>
  <si>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</si>
  <si>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</si>
  <si>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</si>
  <si>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</si>
  <si>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</si>
  <si>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</si>
  <si>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</si>
  <si>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</si>
  <si>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</si>
  <si>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</si>
  <si>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</si>
  <si>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</si>
  <si>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</si>
  <si>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</si>
  <si>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</si>
  <si>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</si>
  <si>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</si>
  <si>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</si>
  <si>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</si>
  <si>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</si>
  <si>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</si>
  <si>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</si>
  <si>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</si>
  <si>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</si>
  <si>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</si>
  <si>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</si>
  <si>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</si>
  <si>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</si>
  <si>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</si>
  <si>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</si>
  <si>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</si>
  <si>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</si>
  <si>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</si>
  <si>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</si>
  <si>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</si>
  <si>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</si>
  <si>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</si>
  <si>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</si>
  <si>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</si>
  <si>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</si>
  <si>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</si>
  <si>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</si>
  <si>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</si>
  <si>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</si>
  <si>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</si>
  <si>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</si>
  <si>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</si>
  <si>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</si>
  <si>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</si>
  <si>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</si>
  <si>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</si>
  <si>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</si>
  <si>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</si>
  <si>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</si>
  <si>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</si>
  <si>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</si>
  <si>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</si>
  <si>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</si>
  <si>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</si>
  <si>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</si>
  <si>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</si>
  <si>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</si>
  <si>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</si>
  <si>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</si>
  <si>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</si>
  <si>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</si>
  <si>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</si>
  <si>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</si>
  <si>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</si>
  <si>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</si>
  <si>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</si>
  <si>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</si>
  <si>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</si>
  <si>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</si>
  <si>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</si>
  <si>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</si>
  <si>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</si>
  <si>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</si>
  <si>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</si>
  <si>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</si>
  <si>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</si>
  <si>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</si>
  <si>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</si>
  <si>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</si>
  <si>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</si>
  <si>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</si>
  <si>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</si>
  <si>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</si>
  <si>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</si>
  <si>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</si>
  <si>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</si>
  <si>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</si>
  <si>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</si>
  <si>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</si>
  <si>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</si>
  <si>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</si>
  <si>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</si>
  <si>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</si>
  <si>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</si>
  <si>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</si>
  <si>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</si>
  <si>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</si>
  <si>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</si>
  <si>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</si>
  <si>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</si>
  <si>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</si>
  <si>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</si>
  <si>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</si>
  <si>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</si>
  <si>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</si>
  <si>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</si>
  <si>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</si>
  <si>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</si>
  <si>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</si>
  <si>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</si>
  <si>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</si>
  <si>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</si>
  <si>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</si>
  <si>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</si>
  <si>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</si>
  <si>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</si>
  <si>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</si>
  <si>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</si>
  <si>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</si>
  <si>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</si>
  <si>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</si>
  <si>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</si>
  <si>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</si>
  <si>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</si>
  <si>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</si>
  <si>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</si>
  <si>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</si>
  <si>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</si>
  <si>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</si>
  <si>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</si>
  <si>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</si>
  <si>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</si>
  <si>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</si>
  <si>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</si>
  <si>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</si>
  <si>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</si>
  <si>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</si>
  <si>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</si>
  <si>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</si>
  <si>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</si>
  <si>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</si>
  <si>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</si>
  <si>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</si>
  <si>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</si>
  <si>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</si>
  <si>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</si>
  <si>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</si>
  <si>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</si>
  <si>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</si>
  <si>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</si>
  <si>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</si>
  <si>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</si>
  <si>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</si>
  <si>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</si>
  <si>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</si>
  <si>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</si>
  <si>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</si>
  <si>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</si>
  <si>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</si>
  <si>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</si>
  <si>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</si>
  <si>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</si>
  <si>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</si>
  <si>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</si>
  <si>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</si>
  <si>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</si>
  <si>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</si>
  <si>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</si>
  <si>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</si>
  <si>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</si>
  <si>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</si>
  <si>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</si>
  <si>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</si>
  <si>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</si>
  <si>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</si>
  <si>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</si>
  <si>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</si>
  <si>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</si>
  <si>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</si>
  <si>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</si>
  <si>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</si>
  <si>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</si>
  <si>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</si>
  <si>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</si>
  <si>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</si>
  <si>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</si>
  <si>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</si>
  <si>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</si>
  <si>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</si>
  <si>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</si>
  <si>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</si>
  <si>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</si>
  <si>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</si>
  <si>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</si>
  <si>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</si>
  <si>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</si>
  <si>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</si>
  <si>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</si>
  <si>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</si>
  <si>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</si>
  <si>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</si>
  <si>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</si>
  <si>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</si>
  <si>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</si>
  <si>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</si>
  <si>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</si>
  <si>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</si>
  <si>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</si>
  <si>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</si>
  <si>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</si>
  <si>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</si>
  <si>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</si>
  <si>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</si>
  <si>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</si>
  <si>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</si>
  <si>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</si>
  <si>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</si>
  <si>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</si>
  <si>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</si>
  <si>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</si>
  <si>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</si>
  <si>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</si>
  <si>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</si>
  <si>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</si>
  <si>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</si>
  <si>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</si>
  <si>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</si>
  <si>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</si>
  <si>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</si>
  <si>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</si>
  <si>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</si>
  <si>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</si>
  <si>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</si>
  <si>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</si>
  <si>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</si>
  <si>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</si>
  <si>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</si>
  <si>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</si>
  <si>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</si>
  <si>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</si>
  <si>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</si>
  <si>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</si>
  <si>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</si>
  <si>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</si>
  <si>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</si>
  <si>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</si>
  <si>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</si>
  <si>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</si>
  <si>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</si>
  <si>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</si>
  <si>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</si>
  <si>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</si>
  <si>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</si>
  <si>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</si>
  <si>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</si>
  <si>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</si>
  <si>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</si>
  <si>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</si>
  <si>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</si>
  <si>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</si>
  <si>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</si>
  <si>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</si>
  <si>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</si>
  <si>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</si>
  <si>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</si>
  <si>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</si>
  <si>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</si>
  <si>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</si>
  <si>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</si>
  <si>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</si>
  <si>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</si>
  <si>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</si>
  <si>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</si>
  <si>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</si>
  <si>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</si>
  <si>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</si>
  <si>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</si>
  <si>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</si>
  <si>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</si>
  <si>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</si>
  <si>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</si>
  <si>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</si>
  <si>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</si>
  <si>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</si>
  <si>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</si>
  <si>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</si>
  <si>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</si>
  <si>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</si>
  <si>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</si>
  <si>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</si>
  <si>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</si>
  <si>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</si>
  <si>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</si>
  <si>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</si>
  <si>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</si>
  <si>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</si>
  <si>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</si>
  <si>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</si>
  <si>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</si>
  <si>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</si>
  <si>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</si>
  <si>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</si>
  <si>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</si>
  <si>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</si>
  <si>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</si>
  <si>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</si>
  <si>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</si>
  <si>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</si>
  <si>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</si>
  <si>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</si>
  <si>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</si>
  <si>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</si>
  <si>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</si>
  <si>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</si>
  <si>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</si>
  <si>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</si>
  <si>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</si>
  <si>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</si>
  <si>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</si>
  <si>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</si>
  <si>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</si>
  <si>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</si>
  <si>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</si>
  <si>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</si>
  <si>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</si>
  <si>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</si>
  <si>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</si>
  <si>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</si>
  <si>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</si>
  <si>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</si>
  <si>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</si>
  <si>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</si>
  <si>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</si>
  <si>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</si>
  <si>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</si>
  <si>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</si>
  <si>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</si>
  <si>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</si>
  <si>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</si>
  <si>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</si>
  <si>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</si>
  <si>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</si>
  <si>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</si>
  <si>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</si>
  <si>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</si>
  <si>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</si>
  <si>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</si>
  <si>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</si>
  <si>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</si>
  <si>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</si>
  <si>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</si>
  <si>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</si>
  <si>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</si>
  <si>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</si>
  <si>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</si>
  <si>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</si>
  <si>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</si>
  <si>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</si>
  <si>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</si>
  <si>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</si>
  <si>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</si>
  <si>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</si>
  <si>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</si>
  <si>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</si>
  <si>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</si>
  <si>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</si>
  <si>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</si>
  <si>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</si>
  <si>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</si>
  <si>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</si>
  <si>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</si>
  <si>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</si>
  <si>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</si>
  <si>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</si>
  <si>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</si>
  <si>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</si>
  <si>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</si>
  <si>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</si>
  <si>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</si>
  <si>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</si>
  <si>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</si>
  <si>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</si>
  <si>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</si>
  <si>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</si>
  <si>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</si>
  <si>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</si>
  <si>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</si>
  <si>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</si>
  <si>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</si>
  <si>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</si>
  <si>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</si>
  <si>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</si>
  <si>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</si>
  <si>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</si>
  <si>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</si>
  <si>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</si>
  <si>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</si>
  <si>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</si>
  <si>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</si>
  <si>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</si>
  <si>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</si>
  <si>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</si>
  <si>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</si>
  <si>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</si>
  <si>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</si>
  <si>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</si>
  <si>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</si>
  <si>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</si>
  <si>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</si>
  <si>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</si>
  <si>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</si>
  <si>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</si>
  <si>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</si>
  <si>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</si>
  <si>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</si>
  <si>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</si>
  <si>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</si>
  <si>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</si>
  <si>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</si>
  <si>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</si>
  <si>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</si>
  <si>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</si>
  <si>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</si>
  <si>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</si>
  <si>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</si>
  <si>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</si>
  <si>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</si>
  <si>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</si>
  <si>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</si>
  <si>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</si>
  <si>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</si>
  <si>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</si>
  <si>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</si>
  <si>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</si>
  <si>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</si>
  <si>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</si>
  <si>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</si>
  <si>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</si>
  <si>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</si>
  <si>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</si>
  <si>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</si>
  <si>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</si>
  <si>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</si>
  <si>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</si>
  <si>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</si>
  <si>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</si>
  <si>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</si>
  <si>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</si>
  <si>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</si>
  <si>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</si>
  <si>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</si>
  <si>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</si>
  <si>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</si>
  <si>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</si>
  <si>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</si>
  <si>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</si>
  <si>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</si>
  <si>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</si>
  <si>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</si>
  <si>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</si>
  <si>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</si>
  <si>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</si>
  <si>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</si>
  <si>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</si>
  <si>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</si>
  <si>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</si>
  <si>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</si>
  <si>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</si>
  <si>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</si>
  <si>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</si>
  <si>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</si>
  <si>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</si>
  <si>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</si>
  <si>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</si>
  <si>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</si>
  <si>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</si>
  <si>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</si>
  <si>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</si>
  <si>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</si>
  <si>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</si>
  <si>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</si>
  <si>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</si>
  <si>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</si>
  <si>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</si>
  <si>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</si>
  <si>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</si>
  <si>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</si>
  <si>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</si>
  <si>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</si>
  <si>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</si>
  <si>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</si>
  <si>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</si>
  <si>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</si>
  <si>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</si>
  <si>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</si>
  <si>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</si>
  <si>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</si>
  <si>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</si>
  <si>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</si>
  <si>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</si>
  <si>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</si>
  <si>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</si>
  <si>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</si>
  <si>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</si>
  <si>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</si>
  <si>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</si>
  <si>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</si>
  <si>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</si>
  <si>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</si>
  <si>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</si>
  <si>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</si>
  <si>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</si>
  <si>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</si>
  <si>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</si>
  <si>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</si>
  <si>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</si>
  <si>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</si>
  <si>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</si>
  <si>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</si>
  <si>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</si>
  <si>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</si>
  <si>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</si>
  <si>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</si>
  <si>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</si>
  <si>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</si>
  <si>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</si>
  <si>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</si>
  <si>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</si>
  <si>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</si>
  <si>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</si>
  <si>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</si>
  <si>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</si>
  <si>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</si>
  <si>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</si>
  <si>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</si>
  <si>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</si>
  <si>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</si>
  <si>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</si>
  <si>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</si>
  <si>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</si>
  <si>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</si>
  <si>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</si>
  <si>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</si>
  <si>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</si>
  <si>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</si>
  <si>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</si>
  <si>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</si>
  <si>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</si>
  <si>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</si>
  <si>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</si>
  <si>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</si>
  <si>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</si>
  <si>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</si>
  <si>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</si>
  <si>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</si>
  <si>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</si>
  <si>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</si>
  <si>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</si>
  <si>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</si>
  <si>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</si>
  <si>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</si>
  <si>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</si>
  <si>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</si>
  <si>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</si>
  <si>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</si>
  <si>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</si>
  <si>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</si>
  <si>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</si>
  <si>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</si>
  <si>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</si>
  <si>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</si>
  <si>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</si>
  <si>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</si>
  <si>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</si>
  <si>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</si>
  <si>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</si>
  <si>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</si>
  <si>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</si>
  <si>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</si>
  <si>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</si>
  <si>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</si>
  <si>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</si>
  <si>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</si>
  <si>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</si>
  <si>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</si>
  <si>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</si>
  <si>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</si>
  <si>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</si>
  <si>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</si>
  <si>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</si>
  <si>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</si>
  <si>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</si>
  <si>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</si>
  <si>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</si>
  <si>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</si>
  <si>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</si>
  <si>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</si>
  <si>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</si>
  <si>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</si>
  <si>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</si>
  <si>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</si>
  <si>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</si>
  <si>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</si>
  <si>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</si>
  <si>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</si>
  <si>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</si>
  <si>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</si>
  <si>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</si>
  <si>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</si>
  <si>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</si>
  <si>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</si>
  <si>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</si>
  <si>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</si>
  <si>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</si>
  <si>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</si>
  <si>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</si>
  <si>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</si>
  <si>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</si>
  <si>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</si>
  <si>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</si>
  <si>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</si>
  <si>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</si>
  <si>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</si>
  <si>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</si>
  <si>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</si>
  <si>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</si>
  <si>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</si>
  <si>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</si>
  <si>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</si>
  <si>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</si>
  <si>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</si>
  <si>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</si>
  <si>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</si>
  <si>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</si>
  <si>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</si>
  <si>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</si>
  <si>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</si>
  <si>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</si>
  <si>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</si>
  <si>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</si>
  <si>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</si>
  <si>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</si>
  <si>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</si>
  <si>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</si>
  <si>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</si>
  <si>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</si>
  <si>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</si>
  <si>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</si>
  <si>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</si>
  <si>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</si>
  <si>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</si>
  <si>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</si>
  <si>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</si>
  <si>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</si>
  <si>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</si>
  <si>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</si>
  <si>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</si>
  <si>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</si>
  <si>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</si>
  <si>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</si>
  <si>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</si>
  <si>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</si>
  <si>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</si>
  <si>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</si>
  <si>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</si>
  <si>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</si>
  <si>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</si>
  <si>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</si>
  <si>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</si>
  <si>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</si>
  <si>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</si>
  <si>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</si>
  <si>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</si>
  <si>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</si>
  <si>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</si>
  <si>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</si>
  <si>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</si>
  <si>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</si>
  <si>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</si>
  <si>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</si>
  <si>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</si>
  <si>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</si>
  <si>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</si>
  <si>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</si>
  <si>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</si>
  <si>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</si>
  <si>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</si>
  <si>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</si>
  <si>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</si>
  <si>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</si>
  <si>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</si>
  <si>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</si>
  <si>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</si>
  <si>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</si>
  <si>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</si>
  <si>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</si>
  <si>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</si>
  <si>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</si>
  <si>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</si>
  <si>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</si>
  <si>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</si>
  <si>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</si>
  <si>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</si>
  <si>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</si>
  <si>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</si>
  <si>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</si>
  <si>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</si>
  <si>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</si>
  <si>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</si>
  <si>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</si>
  <si>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</si>
  <si>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</si>
  <si>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</si>
  <si>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</si>
  <si>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</si>
  <si>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</si>
  <si>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</si>
  <si>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</si>
  <si>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</si>
  <si>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</si>
  <si>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</si>
  <si>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</si>
  <si>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</si>
  <si>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</si>
  <si>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</si>
  <si>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</si>
  <si>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</si>
  <si>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</si>
  <si>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</si>
  <si>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</si>
  <si>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</si>
  <si>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</si>
  <si>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</si>
  <si>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</si>
  <si>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</si>
  <si>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</si>
  <si>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</si>
  <si>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</si>
  <si>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</si>
  <si>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</si>
  <si>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</si>
  <si>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</si>
  <si>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</si>
  <si>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</si>
  <si>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</si>
  <si>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</si>
  <si>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</si>
  <si>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</si>
  <si>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</si>
  <si>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</si>
  <si>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</si>
  <si>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</si>
  <si>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</si>
  <si>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</si>
  <si>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</si>
  <si>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</si>
  <si>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</si>
  <si>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</si>
  <si>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</si>
  <si>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</si>
  <si>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</si>
  <si>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</si>
  <si>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</si>
  <si>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</si>
  <si>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</si>
  <si>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</si>
  <si>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</si>
  <si>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</si>
  <si>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</si>
  <si>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</si>
  <si>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</si>
  <si>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</si>
  <si>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</si>
  <si>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</si>
  <si>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</si>
  <si>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</si>
  <si>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</si>
  <si>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</si>
  <si>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</si>
  <si>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</si>
  <si>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</si>
  <si>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</si>
  <si>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</si>
  <si>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</si>
  <si>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</si>
  <si>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</si>
  <si>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</si>
  <si>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</si>
  <si>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</si>
  <si>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</si>
  <si>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</si>
  <si>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</si>
  <si>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</si>
  <si>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</si>
  <si>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</si>
  <si>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</si>
  <si>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</si>
  <si>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</si>
  <si>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</si>
  <si>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</si>
  <si>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</si>
  <si>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</si>
  <si>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</si>
  <si>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</si>
  <si>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</si>
  <si>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</si>
  <si>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</si>
  <si>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</si>
  <si>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</si>
  <si>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</si>
  <si>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</si>
  <si>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</si>
  <si>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</si>
  <si>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</si>
  <si>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</si>
  <si>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</si>
  <si>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</si>
  <si>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</si>
  <si>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</si>
  <si>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</si>
  <si>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</si>
  <si>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</si>
  <si>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</si>
  <si>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</si>
  <si>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</si>
  <si>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</si>
  <si>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</si>
  <si>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</si>
  <si>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</si>
  <si>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</si>
  <si>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</si>
  <si>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</si>
  <si>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</si>
  <si>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</si>
  <si>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</si>
  <si>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</si>
  <si>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</si>
  <si>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</si>
  <si>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</si>
  <si>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</si>
  <si>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</si>
  <si>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</si>
  <si>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</si>
  <si>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</si>
  <si>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</si>
  <si>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</si>
  <si>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</si>
  <si>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</si>
  <si>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</si>
  <si>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</si>
  <si>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</si>
  <si>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</si>
  <si>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</si>
  <si>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</si>
  <si>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</si>
  <si>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</si>
  <si>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</si>
  <si>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</si>
  <si>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</si>
  <si>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</si>
  <si>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</si>
  <si>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</si>
  <si>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</si>
  <si>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</si>
  <si>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</si>
  <si>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</si>
  <si>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</si>
  <si>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</si>
  <si>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</si>
  <si>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</si>
  <si>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</si>
  <si>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</si>
  <si>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</si>
  <si>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</si>
  <si>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</si>
  <si>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</si>
  <si>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</si>
  <si>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</si>
  <si>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</si>
  <si>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</si>
  <si>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</si>
  <si>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</si>
  <si>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</si>
  <si>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</si>
  <si>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</si>
  <si>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</si>
  <si>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</si>
  <si>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</si>
  <si>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</si>
  <si>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</si>
  <si>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</si>
  <si>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</si>
  <si>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</si>
  <si>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</si>
  <si>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</si>
  <si>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</si>
  <si>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</si>
  <si>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</si>
  <si>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</si>
  <si>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</si>
  <si>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</si>
  <si>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</si>
  <si>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</si>
  <si>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</si>
  <si>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</si>
  <si>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</si>
  <si>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</si>
  <si>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</si>
  <si>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</si>
  <si>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</si>
  <si>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</si>
  <si>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</si>
  <si>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</si>
  <si>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</si>
  <si>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</si>
  <si>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</si>
  <si>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</si>
  <si>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</si>
  <si>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</si>
  <si>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</si>
  <si>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</si>
  <si>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</si>
  <si>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</si>
  <si>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</si>
  <si>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</si>
  <si>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</si>
  <si>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</si>
  <si>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</si>
  <si>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</si>
  <si>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</si>
  <si>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</si>
  <si>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</si>
  <si>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</si>
  <si>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</si>
  <si>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</si>
  <si>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</si>
  <si>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</si>
  <si>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</si>
  <si>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</si>
  <si>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</si>
  <si>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</si>
  <si>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</si>
  <si>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</si>
  <si>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</si>
  <si>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</si>
  <si>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</si>
  <si>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</si>
  <si>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</si>
  <si>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</si>
  <si>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</si>
  <si>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</si>
  <si>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</si>
  <si>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</si>
  <si>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</si>
  <si>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</si>
  <si>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</si>
  <si>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</si>
  <si>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</si>
  <si>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</si>
  <si>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</si>
  <si>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</si>
  <si>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</si>
  <si>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</si>
  <si>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</si>
  <si>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</si>
  <si>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</si>
  <si>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</si>
  <si>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</si>
  <si>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</si>
  <si>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</si>
  <si>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</si>
  <si>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</si>
  <si>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</si>
  <si>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</si>
  <si>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</si>
  <si>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</si>
  <si>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</si>
  <si>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</si>
  <si>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</si>
  <si>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</si>
  <si>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</si>
  <si>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</si>
  <si>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</si>
  <si>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</si>
  <si>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</si>
  <si>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</si>
  <si>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</si>
  <si>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</si>
  <si>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</si>
  <si>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</si>
  <si>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</si>
  <si>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</si>
  <si>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</si>
  <si>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</si>
  <si>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</si>
  <si>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</si>
  <si>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</si>
  <si>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</si>
  <si>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</si>
  <si>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</si>
  <si>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</si>
  <si>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</si>
  <si>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</si>
  <si>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</si>
  <si>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</si>
  <si>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</si>
  <si>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</si>
  <si>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</si>
  <si>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</si>
  <si>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</si>
  <si>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</si>
  <si>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</si>
  <si>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</si>
  <si>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</si>
  <si>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</si>
  <si>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</si>
  <si>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</si>
  <si>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</si>
  <si>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</si>
  <si>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</si>
  <si>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</si>
  <si>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</si>
  <si>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</si>
  <si>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</si>
  <si>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</si>
  <si>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</si>
  <si>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</si>
  <si>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</si>
  <si>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</si>
  <si>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</si>
  <si>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</si>
  <si>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</si>
  <si>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</si>
  <si>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</si>
  <si>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</si>
  <si>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</si>
  <si>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</si>
  <si>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</si>
  <si>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</si>
  <si>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</si>
  <si>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</si>
  <si>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</si>
  <si>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</si>
  <si>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</si>
  <si>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</si>
  <si>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</si>
  <si>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</si>
  <si>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</si>
  <si>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</si>
  <si>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</si>
  <si>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</si>
  <si>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</si>
  <si>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</si>
  <si>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</si>
  <si>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</si>
  <si>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</si>
  <si>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</si>
  <si>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</si>
  <si>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</si>
  <si>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</si>
  <si>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</si>
  <si>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</si>
  <si>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</si>
  <si>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</si>
  <si>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</si>
  <si>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</si>
  <si>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</si>
  <si>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</si>
  <si>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</si>
  <si>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</si>
  <si>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</si>
  <si>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</si>
  <si>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</si>
  <si>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</si>
  <si>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</si>
  <si>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</si>
  <si>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</si>
  <si>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</si>
  <si>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</si>
  <si>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</si>
  <si>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</si>
  <si>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</si>
  <si>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</si>
  <si>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</si>
  <si>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</si>
  <si>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</si>
  <si>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</si>
  <si>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</si>
  <si>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</si>
  <si>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</si>
  <si>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</si>
  <si>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</si>
  <si>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</si>
  <si>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</si>
  <si>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</si>
  <si>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</si>
  <si>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</si>
  <si>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</si>
  <si>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</si>
  <si>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</si>
  <si>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</si>
  <si>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</si>
  <si>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</si>
  <si>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</si>
  <si>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</si>
  <si>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</si>
  <si>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</si>
  <si>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</si>
  <si>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</si>
  <si>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</si>
  <si>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</si>
  <si>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</si>
  <si>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</si>
  <si>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</si>
  <si>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</si>
  <si>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</si>
  <si>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</si>
  <si>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</si>
  <si>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</si>
  <si>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</si>
  <si>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</si>
  <si>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</si>
  <si>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</si>
  <si>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</si>
  <si>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</si>
  <si>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</si>
  <si>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</si>
  <si>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</si>
  <si>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</si>
  <si>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</si>
  <si>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</si>
  <si>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</si>
  <si>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</si>
  <si>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</si>
  <si>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</si>
  <si>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</si>
  <si>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</si>
  <si>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</si>
  <si>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</si>
  <si>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</si>
  <si>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</si>
  <si>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</si>
  <si>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</si>
  <si>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</si>
  <si>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</si>
  <si>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</si>
  <si>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</si>
  <si>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</si>
  <si>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</si>
  <si>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</si>
  <si>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</si>
  <si>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</si>
  <si>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</si>
  <si>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</si>
  <si>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</si>
  <si>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</si>
  <si>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</si>
  <si>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</si>
  <si>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</si>
  <si>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</si>
  <si>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</si>
  <si>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</si>
  <si>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</si>
  <si>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</si>
  <si>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</si>
  <si>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</si>
  <si>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</si>
  <si>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</si>
  <si>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</si>
  <si>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</si>
  <si>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</si>
  <si>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</si>
  <si>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</si>
  <si>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</si>
  <si>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</si>
  <si>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</si>
  <si>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</si>
  <si>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</si>
  <si>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</si>
  <si>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</si>
  <si>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</si>
  <si>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</si>
  <si>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</si>
  <si>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</si>
  <si>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</si>
  <si>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</si>
  <si>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</si>
  <si>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</si>
  <si>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</si>
  <si>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</si>
  <si>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</si>
  <si>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</si>
  <si>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</si>
  <si>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</si>
  <si>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</si>
  <si>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</si>
  <si>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</si>
  <si>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</si>
  <si>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</si>
  <si>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</si>
  <si>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</si>
  <si>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</si>
  <si>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</si>
  <si>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</si>
  <si>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</si>
  <si>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</si>
  <si>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</si>
  <si>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</si>
  <si>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</si>
  <si>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</si>
  <si>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</si>
  <si>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</si>
  <si>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</si>
  <si>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</si>
  <si>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</si>
  <si>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</si>
  <si>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</si>
  <si>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</si>
  <si>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</si>
  <si>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</si>
  <si>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</si>
  <si>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</si>
  <si>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</si>
  <si>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</si>
  <si>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</si>
  <si>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</si>
  <si>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</si>
  <si>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</si>
  <si>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</si>
  <si>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</si>
  <si>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</si>
  <si>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</si>
  <si>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</si>
  <si>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</si>
  <si>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</si>
  <si>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</si>
  <si>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</si>
  <si>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</si>
  <si>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</si>
  <si>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</si>
  <si>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</si>
  <si>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</si>
  <si>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</si>
  <si>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</si>
  <si>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</si>
  <si>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</si>
  <si>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</si>
  <si>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</si>
  <si>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</si>
  <si>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</si>
  <si>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</si>
  <si>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</si>
  <si>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</si>
  <si>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</si>
  <si>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</si>
  <si>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</si>
  <si>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</si>
  <si>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</si>
  <si>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</si>
  <si>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</si>
  <si>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</si>
  <si>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</si>
  <si>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</si>
  <si>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</si>
  <si>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</si>
  <si>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</si>
  <si>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</si>
  <si>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</si>
  <si>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</si>
  <si>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</si>
  <si>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</si>
  <si>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</si>
  <si>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</si>
  <si>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</si>
  <si>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</si>
  <si>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</si>
  <si>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</si>
  <si>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</si>
  <si>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</si>
  <si>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</si>
  <si>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</si>
  <si>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</si>
  <si>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</si>
  <si>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</si>
  <si>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</si>
  <si>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</si>
  <si>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</si>
  <si>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</si>
  <si>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</si>
  <si>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</si>
  <si>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</si>
  <si>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</si>
  <si>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</si>
  <si>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</si>
  <si>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</si>
  <si>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</si>
  <si>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</si>
  <si>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</si>
  <si>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</si>
  <si>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</si>
  <si>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</si>
  <si>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</si>
  <si>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</si>
  <si>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</si>
  <si>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</si>
  <si>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</si>
  <si>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</si>
  <si>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</si>
  <si>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</si>
  <si>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</si>
  <si>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</si>
  <si>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</si>
  <si>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</si>
  <si>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</si>
  <si>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</si>
  <si>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</si>
  <si>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</si>
  <si>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</si>
  <si>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</si>
  <si>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</si>
  <si>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</si>
  <si>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</si>
  <si>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</si>
  <si>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</si>
  <si>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</si>
  <si>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</si>
  <si>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</si>
  <si>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</si>
  <si>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</si>
  <si>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</si>
  <si>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</si>
  <si>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</si>
  <si>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</si>
  <si>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</si>
  <si>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</si>
  <si>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</si>
  <si>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</si>
  <si>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</si>
  <si>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</si>
  <si>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</si>
  <si>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</si>
  <si>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</si>
  <si>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</si>
  <si>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</si>
  <si>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</si>
  <si>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</si>
  <si>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</si>
  <si>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</si>
  <si>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</si>
  <si>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</si>
  <si>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</si>
  <si>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</si>
  <si>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</si>
  <si>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</si>
  <si>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</si>
  <si>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</si>
  <si>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</si>
  <si>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</si>
  <si>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</si>
  <si>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</si>
  <si>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</si>
  <si>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</si>
  <si>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</si>
  <si>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</si>
  <si>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</si>
  <si>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</si>
  <si>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</si>
  <si>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</si>
  <si>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</si>
  <si>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</si>
  <si>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</si>
  <si>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</si>
  <si>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</si>
  <si>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</si>
  <si>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</si>
  <si>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</si>
  <si>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</si>
  <si>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</si>
  <si>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</si>
  <si>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</si>
  <si>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</si>
  <si>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</si>
  <si>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</si>
  <si>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</si>
  <si>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</si>
  <si>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</si>
  <si>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</si>
  <si>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</si>
  <si>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</si>
  <si>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</si>
  <si>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</si>
  <si>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</si>
  <si>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</si>
  <si>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</si>
  <si>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</si>
  <si>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</si>
  <si>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</si>
  <si>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</si>
  <si>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</si>
  <si>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</si>
  <si>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</si>
  <si>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</si>
  <si>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</si>
  <si>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</si>
  <si>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</si>
  <si>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</si>
  <si>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</si>
  <si>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</si>
  <si>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</si>
  <si>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</si>
  <si>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</si>
  <si>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</si>
  <si>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</si>
  <si>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</si>
  <si>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</si>
  <si>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</si>
  <si>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</si>
  <si>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</si>
  <si>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</si>
  <si>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</si>
  <si>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</si>
  <si>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</si>
  <si>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</si>
  <si>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</si>
  <si>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</si>
  <si>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</si>
  <si>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</si>
  <si>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</si>
  <si>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</si>
  <si>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</si>
  <si>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</si>
  <si>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</si>
  <si>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</si>
  <si>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</si>
  <si>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</si>
  <si>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</si>
  <si>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</si>
  <si>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</si>
  <si>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</si>
  <si>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</si>
  <si>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</si>
  <si>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</si>
  <si>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</si>
  <si>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</si>
  <si>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</si>
  <si>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</si>
  <si>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</si>
  <si>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</si>
  <si>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</si>
  <si>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</si>
  <si>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</si>
  <si>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</si>
  <si>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</si>
  <si>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</si>
  <si>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</si>
  <si>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</si>
  <si>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</si>
  <si>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</si>
  <si>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</si>
  <si>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</si>
  <si>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</si>
  <si>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</si>
  <si>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</si>
  <si>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</si>
  <si>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</si>
  <si>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</si>
  <si>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</si>
  <si>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</si>
  <si>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</si>
  <si>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</si>
  <si>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</si>
  <si>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</si>
  <si>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</si>
  <si>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</si>
  <si>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</si>
  <si>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</si>
  <si>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</si>
  <si>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</si>
  <si>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</si>
  <si>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</si>
  <si>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</si>
  <si>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</si>
  <si>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</si>
  <si>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</si>
  <si>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</si>
  <si>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</si>
  <si>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</si>
  <si>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</si>
  <si>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</si>
  <si>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</si>
  <si>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</si>
  <si>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</si>
  <si>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</si>
  <si>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</si>
  <si>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</si>
  <si>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</si>
  <si>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</si>
  <si>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</si>
  <si>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</si>
  <si>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</si>
  <si>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</si>
  <si>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</si>
  <si>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</si>
  <si>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</si>
  <si>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</si>
  <si>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</si>
  <si>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</si>
  <si>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</si>
  <si>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</si>
  <si>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</si>
  <si>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</si>
  <si>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</si>
  <si>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</si>
  <si>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</si>
  <si>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</si>
  <si>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</si>
  <si>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</si>
  <si>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</si>
  <si>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</si>
  <si>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</si>
  <si>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</si>
  <si>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</si>
  <si>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</si>
  <si>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</si>
  <si>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</si>
  <si>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</si>
  <si>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</si>
  <si>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</si>
  <si>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</si>
  <si>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</si>
  <si>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</si>
  <si>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</si>
  <si>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</si>
  <si>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</si>
  <si>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</si>
  <si>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</si>
  <si>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</si>
  <si>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</si>
  <si>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</si>
  <si>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</si>
  <si>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</si>
  <si>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</si>
  <si>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</si>
  <si>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</si>
  <si>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</si>
  <si>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</si>
  <si>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</si>
  <si>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</si>
  <si>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</si>
  <si>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</si>
  <si>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</si>
  <si>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</si>
  <si>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</si>
  <si>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</si>
  <si>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</si>
  <si>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</si>
  <si>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</si>
  <si>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</si>
  <si>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</si>
  <si>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</si>
  <si>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</si>
  <si>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</si>
  <si>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</si>
  <si>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</si>
  <si>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</si>
  <si>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</si>
  <si>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</si>
  <si>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</si>
  <si>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</si>
  <si>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</si>
  <si>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</si>
  <si>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</si>
  <si>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</si>
  <si>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</si>
  <si>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</si>
  <si>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</si>
  <si>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</si>
  <si>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</si>
  <si>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</si>
  <si>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</si>
  <si>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</si>
  <si>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</si>
  <si>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</si>
  <si>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</si>
  <si>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</si>
  <si>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</si>
  <si>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</si>
  <si>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</si>
  <si>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</si>
  <si>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</si>
  <si>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</si>
  <si>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</si>
  <si>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</si>
  <si>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</si>
  <si>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</si>
  <si>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</si>
  <si>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</si>
  <si>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</si>
  <si>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</si>
  <si>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</si>
  <si>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</si>
  <si>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</si>
  <si>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</si>
  <si>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</si>
  <si>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</si>
  <si>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</si>
  <si>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</si>
  <si>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</si>
  <si>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</si>
  <si>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</si>
  <si>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</si>
  <si>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</si>
  <si>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</si>
  <si>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</si>
  <si>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</si>
  <si>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</si>
  <si>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</si>
  <si>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</si>
  <si>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</si>
  <si>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</si>
  <si>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</si>
  <si>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</si>
  <si>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</si>
  <si>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</si>
  <si>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</si>
  <si>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</si>
  <si>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</si>
  <si>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</si>
  <si>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</si>
  <si>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</si>
  <si>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</si>
  <si>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</si>
  <si>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</si>
  <si>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</si>
  <si>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</si>
  <si>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</si>
  <si>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</si>
  <si>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</si>
  <si>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</si>
  <si>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</si>
  <si>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</si>
  <si>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</si>
  <si>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</si>
  <si>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</si>
  <si>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</si>
  <si>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</si>
  <si>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</si>
  <si>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</si>
  <si>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</si>
  <si>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</si>
  <si>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</si>
  <si>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</si>
  <si>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</si>
  <si>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</si>
  <si>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</si>
  <si>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</si>
  <si>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</si>
  <si>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</si>
  <si>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</si>
  <si>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</si>
  <si>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</si>
  <si>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</si>
  <si>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</si>
  <si>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</si>
  <si>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</si>
  <si>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</si>
  <si>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</si>
  <si>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</si>
  <si>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</si>
  <si>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</si>
  <si>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</si>
  <si>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</si>
  <si>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</si>
  <si>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</si>
  <si>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</si>
  <si>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</si>
  <si>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</si>
  <si>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</si>
  <si>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</si>
  <si>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</si>
  <si>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</si>
  <si>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</si>
  <si>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</si>
  <si>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</si>
  <si>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</si>
  <si>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</si>
  <si>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</si>
  <si>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</si>
  <si>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</si>
  <si>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</si>
  <si>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</si>
  <si>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</si>
  <si>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</si>
  <si>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</si>
  <si>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</si>
  <si>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</si>
  <si>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</si>
  <si>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</si>
  <si>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</si>
  <si>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</si>
  <si>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</si>
  <si>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</si>
  <si>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</si>
  <si>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</si>
  <si>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</si>
  <si>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</si>
  <si>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</si>
  <si>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</si>
  <si>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</si>
  <si>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</si>
  <si>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</si>
  <si>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</si>
  <si>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</si>
  <si>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</si>
  <si>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</si>
  <si>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</si>
  <si>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</si>
  <si>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</si>
  <si>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</si>
  <si>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</si>
  <si>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</si>
  <si>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</si>
  <si>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</si>
  <si>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</si>
  <si>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</si>
  <si>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</si>
  <si>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</si>
  <si>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</si>
  <si>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</si>
  <si>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</si>
  <si>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</si>
  <si>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</si>
  <si>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</si>
  <si>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</si>
  <si>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</si>
  <si>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</si>
  <si>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</si>
  <si>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</si>
  <si>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</si>
  <si>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</si>
  <si>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</si>
  <si>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</si>
  <si>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</si>
  <si>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</si>
  <si>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</si>
  <si>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</si>
  <si>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</si>
  <si>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</si>
  <si>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</si>
  <si>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</si>
  <si>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</si>
  <si>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</si>
  <si>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</si>
  <si>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</si>
  <si>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</si>
  <si>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</si>
  <si>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</si>
  <si>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</si>
  <si>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</si>
  <si>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</si>
  <si>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</si>
  <si>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</si>
  <si>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</si>
  <si>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</si>
  <si>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</si>
  <si>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</si>
  <si>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</si>
  <si>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</si>
  <si>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</si>
  <si>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</si>
  <si>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</si>
  <si>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</si>
  <si>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</si>
  <si>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</si>
  <si>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</si>
  <si>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</si>
  <si>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</si>
  <si>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</si>
  <si>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</si>
  <si>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</si>
  <si>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</si>
  <si>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</si>
  <si>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</si>
  <si>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</si>
  <si>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</si>
  <si>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</si>
  <si>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</si>
  <si>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</si>
  <si>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</si>
  <si>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</si>
  <si>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</si>
  <si>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</si>
  <si>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</si>
  <si>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</si>
  <si>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</si>
  <si>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</si>
  <si>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</si>
  <si>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</si>
  <si>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</si>
  <si>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</si>
  <si>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</si>
  <si>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</si>
  <si>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</si>
  <si>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</si>
  <si>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</si>
  <si>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</si>
  <si>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</si>
  <si>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</si>
  <si>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</si>
  <si>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</si>
  <si>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</si>
  <si>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</si>
  <si>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</si>
  <si>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</si>
  <si>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</si>
  <si>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</si>
  <si>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</si>
  <si>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</si>
  <si>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</si>
  <si>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</si>
  <si>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</si>
  <si>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</si>
  <si>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</si>
  <si>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</si>
  <si>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</si>
  <si>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</si>
  <si>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</si>
  <si>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</si>
  <si>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</si>
  <si>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</si>
  <si>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</si>
  <si>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</si>
  <si>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</si>
  <si>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</si>
  <si>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</si>
  <si>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</si>
  <si>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</si>
  <si>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</si>
  <si>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</si>
  <si>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</si>
  <si>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</si>
  <si>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</si>
  <si>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</si>
  <si>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</si>
  <si>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</si>
  <si>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</si>
  <si>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</si>
  <si>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</si>
  <si>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</si>
  <si>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</si>
  <si>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</si>
  <si>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</si>
  <si>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</si>
  <si>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</si>
  <si>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</si>
  <si>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</si>
  <si>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</si>
  <si>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</si>
  <si>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</si>
  <si>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</si>
  <si>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</si>
  <si>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</si>
  <si>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</si>
  <si>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</si>
  <si>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</si>
  <si>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</si>
  <si>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</si>
  <si>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</si>
  <si>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</si>
  <si>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</si>
  <si>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</si>
  <si>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</si>
  <si>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</si>
  <si>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</si>
  <si>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</si>
  <si>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</si>
  <si>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</si>
  <si>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</si>
  <si>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</si>
  <si>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</si>
  <si>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</si>
  <si>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</si>
  <si>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</si>
  <si>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</si>
  <si>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</si>
  <si>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</si>
  <si>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</si>
  <si>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</si>
  <si>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</si>
  <si>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</si>
  <si>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</si>
  <si>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</si>
  <si>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</si>
  <si>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</si>
  <si>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</si>
  <si>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</si>
  <si>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</si>
  <si>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</si>
  <si>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</si>
  <si>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</si>
  <si>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</si>
  <si>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</si>
  <si>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</si>
  <si>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</si>
  <si>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</si>
  <si>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</si>
  <si>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</si>
  <si>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</si>
  <si>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</si>
  <si>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</si>
  <si>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</si>
  <si>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</si>
  <si>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</si>
  <si>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</si>
  <si>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</si>
  <si>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</si>
  <si>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</si>
  <si>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</si>
  <si>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</si>
  <si>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</si>
  <si>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</si>
  <si>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</si>
  <si>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</si>
  <si>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</si>
  <si>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</si>
  <si>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</si>
  <si>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</si>
  <si>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</si>
  <si>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</si>
  <si>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</si>
  <si>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</si>
  <si>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</si>
  <si>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</si>
  <si>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</si>
  <si>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</si>
  <si>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</si>
  <si>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</si>
  <si>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</si>
  <si>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</si>
  <si>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</si>
  <si>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</si>
  <si>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</si>
  <si>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</si>
  <si>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</si>
  <si>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</si>
  <si>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</si>
  <si>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</si>
  <si>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</si>
  <si>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</si>
  <si>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</si>
  <si>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</si>
  <si>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</si>
  <si>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</si>
  <si>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</si>
  <si>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</si>
  <si>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</si>
  <si>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</si>
  <si>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</si>
  <si>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</si>
  <si>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</si>
  <si>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</si>
  <si>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</si>
  <si>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</si>
  <si>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</si>
  <si>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</si>
  <si>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</si>
  <si>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</si>
  <si>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</si>
  <si>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</si>
  <si>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</si>
  <si>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</si>
  <si>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</si>
  <si>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</si>
  <si>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</si>
  <si>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</si>
  <si>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</si>
  <si>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</si>
  <si>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</si>
  <si>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</si>
  <si>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</si>
  <si>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</si>
  <si>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</si>
  <si>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</si>
  <si>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</si>
  <si>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</si>
  <si>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</si>
  <si>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</si>
  <si>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</si>
  <si>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</si>
  <si>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</si>
  <si>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</si>
  <si>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</si>
  <si>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</si>
  <si>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</si>
  <si>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</si>
  <si>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</si>
  <si>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</si>
  <si>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</si>
  <si>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</si>
  <si>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</si>
  <si>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</si>
  <si>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</si>
  <si>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</si>
  <si>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</si>
  <si>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</si>
  <si>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</si>
  <si>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</si>
  <si>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</si>
  <si>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</si>
  <si>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</si>
  <si>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</si>
  <si>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</si>
  <si>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</si>
  <si>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</si>
  <si>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</si>
  <si>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</si>
  <si>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</si>
  <si>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</si>
  <si>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</si>
  <si>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</si>
  <si>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</si>
  <si>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</si>
  <si>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</si>
  <si>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</si>
  <si>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</si>
  <si>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</si>
  <si>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</si>
  <si>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</si>
  <si>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</si>
  <si>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</si>
  <si>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</si>
  <si>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</si>
  <si>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</si>
  <si>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</si>
  <si>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</si>
  <si>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</si>
  <si>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</si>
  <si>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</si>
  <si>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</si>
  <si>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</si>
  <si>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</si>
  <si>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</si>
  <si>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</si>
  <si>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</si>
  <si>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</si>
  <si>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</si>
  <si>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</si>
  <si>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</si>
  <si>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</si>
  <si>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</si>
  <si>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</si>
  <si>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</si>
  <si>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</si>
  <si>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</si>
  <si>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</si>
  <si>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</si>
  <si>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</si>
  <si>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</si>
  <si>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</si>
  <si>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</si>
  <si>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</si>
  <si>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</si>
  <si>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</si>
  <si>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</si>
  <si>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</si>
  <si>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</si>
  <si>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</si>
  <si>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</si>
  <si>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</si>
  <si>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</si>
  <si>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</si>
  <si>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</si>
  <si>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</si>
  <si>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</si>
  <si>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</si>
  <si>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</si>
  <si>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</si>
  <si>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</si>
  <si>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</si>
  <si>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</si>
  <si>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</si>
  <si>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</si>
  <si>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</si>
  <si>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</si>
  <si>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</si>
  <si>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</si>
  <si>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</si>
  <si>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</si>
  <si>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</si>
  <si>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</si>
  <si>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</si>
  <si>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</si>
  <si>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</si>
  <si>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</si>
  <si>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</si>
  <si>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</si>
  <si>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</si>
  <si>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</si>
  <si>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</si>
  <si>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</si>
  <si>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</si>
  <si>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</si>
  <si>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</si>
  <si>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</si>
  <si>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</si>
  <si>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</si>
  <si>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</si>
  <si>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</si>
  <si>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</si>
  <si>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</si>
  <si>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</si>
  <si>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</si>
  <si>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</si>
  <si>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</si>
  <si>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</si>
  <si>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</si>
  <si>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</si>
  <si>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</si>
  <si>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</si>
  <si>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</si>
  <si>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</si>
  <si>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</si>
  <si>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</si>
  <si>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</si>
  <si>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</si>
  <si>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</si>
  <si>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</si>
  <si>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</si>
  <si>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</si>
  <si>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</si>
  <si>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</si>
  <si>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</si>
  <si>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</si>
  <si>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</si>
  <si>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</si>
  <si>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</si>
  <si>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</si>
  <si>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</si>
  <si>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</si>
  <si>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</si>
  <si>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</si>
  <si>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</si>
  <si>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</si>
  <si>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</si>
  <si>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</si>
  <si>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</si>
  <si>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</si>
  <si>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</si>
  <si>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</si>
  <si>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</si>
  <si>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</si>
  <si>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</si>
  <si>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</si>
  <si>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</si>
  <si>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</si>
  <si>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</si>
  <si>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</si>
  <si>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</si>
  <si>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</si>
  <si>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</si>
  <si>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</si>
  <si>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</si>
  <si>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</si>
  <si>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</si>
  <si>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</si>
  <si>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</si>
  <si>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</si>
  <si>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</si>
  <si>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</si>
  <si>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</si>
  <si>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</si>
  <si>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</si>
  <si>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</si>
  <si>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</si>
  <si>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</si>
  <si>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</si>
  <si>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</si>
  <si>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</si>
  <si>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</si>
  <si>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</si>
  <si>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</si>
  <si>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</si>
  <si>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</si>
  <si>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</si>
  <si>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</si>
  <si>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</si>
  <si>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</si>
  <si>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</si>
  <si>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</si>
  <si>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</si>
  <si>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</si>
  <si>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</si>
  <si>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</si>
  <si>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</si>
  <si>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</si>
  <si>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</si>
  <si>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</si>
  <si>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</si>
  <si>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</si>
  <si>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</si>
  <si>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</si>
  <si>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</si>
  <si>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</si>
  <si>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</si>
  <si>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</si>
  <si>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</si>
  <si>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</si>
  <si>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</si>
  <si>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</si>
  <si>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</si>
  <si>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</si>
  <si>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</si>
  <si>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</si>
  <si>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</si>
  <si>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</si>
  <si>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</si>
  <si>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</si>
  <si>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</si>
  <si>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</si>
  <si>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</si>
  <si>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</si>
  <si>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</si>
  <si>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</si>
  <si>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</si>
  <si>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</si>
  <si>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</si>
  <si>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</si>
  <si>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</si>
  <si>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</si>
  <si>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</si>
  <si>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</si>
  <si>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</si>
  <si>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</si>
  <si>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</si>
  <si>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</si>
  <si>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</si>
  <si>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</si>
  <si>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</si>
  <si>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</si>
  <si>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</si>
  <si>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</si>
  <si>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</si>
  <si>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</si>
  <si>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</si>
  <si>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</si>
  <si>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</si>
  <si>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</si>
  <si>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</si>
  <si>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</si>
  <si>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</si>
  <si>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</si>
  <si>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</si>
  <si>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</si>
  <si>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</si>
  <si>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</si>
  <si>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</si>
  <si>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</si>
  <si>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</si>
  <si>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</si>
  <si>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</si>
  <si>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</si>
  <si>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</si>
  <si>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</si>
  <si>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</si>
  <si>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</si>
  <si>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</si>
  <si>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</si>
  <si>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</si>
  <si>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</si>
  <si>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</si>
  <si>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</si>
  <si>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</si>
  <si>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</si>
  <si>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</si>
  <si>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</si>
  <si>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</si>
  <si>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</si>
  <si>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</si>
  <si>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</si>
  <si>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</si>
  <si>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</si>
  <si>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</si>
  <si>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</si>
  <si>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</si>
  <si>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</si>
  <si>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</si>
  <si>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</si>
  <si>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</si>
  <si>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</si>
  <si>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</si>
  <si>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</si>
  <si>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</si>
  <si>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</si>
  <si>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</si>
  <si>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</si>
  <si>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</si>
  <si>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</si>
  <si>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</si>
  <si>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</si>
  <si>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</si>
  <si>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</si>
  <si>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</si>
  <si>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</si>
  <si>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</si>
  <si>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</si>
  <si>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</si>
  <si>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</si>
  <si>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</si>
  <si>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</si>
  <si>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</si>
  <si>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</si>
  <si>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</si>
  <si>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</si>
  <si>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</si>
  <si>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</si>
  <si>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</si>
  <si>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</si>
  <si>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</si>
  <si>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</si>
  <si>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</si>
  <si>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</si>
  <si>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</si>
  <si>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</si>
  <si>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</si>
  <si>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</si>
  <si>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</si>
  <si>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</si>
  <si>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</si>
  <si>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</si>
  <si>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</si>
  <si>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</si>
  <si>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</si>
  <si>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</si>
  <si>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</si>
  <si>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</si>
  <si>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</si>
  <si>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</si>
  <si>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</si>
  <si>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</si>
  <si>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</si>
  <si>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</si>
  <si>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</si>
  <si>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</si>
  <si>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</si>
  <si>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</si>
  <si>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</si>
  <si>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</si>
  <si>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</si>
  <si>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</si>
  <si>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</si>
  <si>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</si>
  <si>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</si>
  <si>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</si>
  <si>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</si>
  <si>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</si>
  <si>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</si>
  <si>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</si>
  <si>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</si>
  <si>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</si>
  <si>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</si>
  <si>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</si>
  <si>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</si>
  <si>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</si>
  <si>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</si>
  <si>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</si>
  <si>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</si>
  <si>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</si>
  <si>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</si>
  <si>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</si>
  <si>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</si>
  <si>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</si>
  <si>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</si>
  <si>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</si>
  <si>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</si>
  <si>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</si>
  <si>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</si>
  <si>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</si>
  <si>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</si>
  <si>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</si>
  <si>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</si>
  <si>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</si>
  <si>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</si>
  <si>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</si>
  <si>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</si>
  <si>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</si>
  <si>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</si>
  <si>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</si>
  <si>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</si>
  <si>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</si>
  <si>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</si>
  <si>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</si>
  <si>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</si>
  <si>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</si>
  <si>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</si>
  <si>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</si>
  <si>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</si>
  <si>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</si>
  <si>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</si>
  <si>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</si>
  <si>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</si>
  <si>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</si>
  <si>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</si>
  <si>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</si>
  <si>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</si>
  <si>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</si>
  <si>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</si>
  <si>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</si>
  <si>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</si>
  <si>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</si>
  <si>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</si>
  <si>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</si>
  <si>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</si>
  <si>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</si>
  <si>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</si>
  <si>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</si>
  <si>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</si>
  <si>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</si>
  <si>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</si>
  <si>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</si>
  <si>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</si>
  <si>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</si>
  <si>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</si>
  <si>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</si>
  <si>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</si>
  <si>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</si>
  <si>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</si>
  <si>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</si>
  <si>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</si>
  <si>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</si>
  <si>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</si>
  <si>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</si>
  <si>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</si>
  <si>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</si>
  <si>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</si>
  <si>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</si>
  <si>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</si>
  <si>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</si>
  <si>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</si>
  <si>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</si>
  <si>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</si>
  <si>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</si>
  <si>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</si>
  <si>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</si>
  <si>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</si>
  <si>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</si>
  <si>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</si>
  <si>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</si>
  <si>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</si>
  <si>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</si>
  <si>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</si>
  <si>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</si>
  <si>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</si>
  <si>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</si>
  <si>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</si>
  <si>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</si>
  <si>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</si>
  <si>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</si>
  <si>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</si>
  <si>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</si>
  <si>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</si>
  <si>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</si>
  <si>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</si>
  <si>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</si>
  <si>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</si>
  <si>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</si>
  <si>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</si>
  <si>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</si>
  <si>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</si>
  <si>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</si>
  <si>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</si>
  <si>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</si>
  <si>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</si>
  <si>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</si>
  <si>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</si>
  <si>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</si>
  <si>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</si>
  <si>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</si>
  <si>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</si>
  <si>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</si>
  <si>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</si>
  <si>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</si>
  <si>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</si>
  <si>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</si>
  <si>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</si>
  <si>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</si>
  <si>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</si>
  <si>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</si>
  <si>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</si>
  <si>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</si>
  <si>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</si>
  <si>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</si>
  <si>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</si>
  <si>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</si>
  <si>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</si>
  <si>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</si>
  <si>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</si>
  <si>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</si>
  <si>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</si>
  <si>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</si>
  <si>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</si>
  <si>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</si>
  <si>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</si>
  <si>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</si>
  <si>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</si>
  <si>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</si>
  <si>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</si>
  <si>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</si>
  <si>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</si>
  <si>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</si>
  <si>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</si>
  <si>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</si>
  <si>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</si>
  <si>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</si>
  <si>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</si>
  <si>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</si>
  <si>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</si>
  <si>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</si>
  <si>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</si>
  <si>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</si>
  <si>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</si>
  <si>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</si>
  <si>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</si>
  <si>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</si>
  <si>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</si>
  <si>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</si>
  <si>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</si>
  <si>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</si>
  <si>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</si>
  <si>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</si>
  <si>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</si>
  <si>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</si>
  <si>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</si>
  <si>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</si>
  <si>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</si>
  <si>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</si>
  <si>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</si>
  <si>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</si>
  <si>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</si>
  <si>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</si>
  <si>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</si>
  <si>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</si>
  <si>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</si>
  <si>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</si>
  <si>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</si>
  <si>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</si>
  <si>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</si>
  <si>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</si>
  <si>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</si>
  <si>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</si>
  <si>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</si>
  <si>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</si>
  <si>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</si>
  <si>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</si>
  <si>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</si>
  <si>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</si>
  <si>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</si>
  <si>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</si>
  <si>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</si>
  <si>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</si>
  <si>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</si>
  <si>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</si>
  <si>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</si>
  <si>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</si>
  <si>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</si>
  <si>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</si>
  <si>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</si>
  <si>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</si>
  <si>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</si>
  <si>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</si>
  <si>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</si>
  <si>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</si>
  <si>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</si>
  <si>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</si>
  <si>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</si>
  <si>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</si>
  <si>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</si>
  <si>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</si>
  <si>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</si>
  <si>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</si>
  <si>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</si>
  <si>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</si>
  <si>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</si>
  <si>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</si>
  <si>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</si>
  <si>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</si>
  <si>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</si>
  <si>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</si>
  <si>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</si>
  <si>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</si>
  <si>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</si>
  <si>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</si>
  <si>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</si>
  <si>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</si>
  <si>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</si>
  <si>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</si>
  <si>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</si>
  <si>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</si>
  <si>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</si>
  <si>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</si>
  <si>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</si>
  <si>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</si>
  <si>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</si>
  <si>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</si>
  <si>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</si>
  <si>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</si>
  <si>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</si>
  <si>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</si>
  <si>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</si>
  <si>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</si>
  <si>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</si>
  <si>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</si>
  <si>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</si>
  <si>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</si>
  <si>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</si>
  <si>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</si>
  <si>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</si>
  <si>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</si>
  <si>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</si>
  <si>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</si>
  <si>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</si>
  <si>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</si>
  <si>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</si>
  <si>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</si>
  <si>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</si>
  <si>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</si>
  <si>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</si>
  <si>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</si>
  <si>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</si>
  <si>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</si>
  <si>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</si>
  <si>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</si>
  <si>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</si>
  <si>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</si>
  <si>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</si>
  <si>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</si>
  <si>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</si>
  <si>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</si>
  <si>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</si>
  <si>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</si>
  <si>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</si>
  <si>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</si>
  <si>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</si>
  <si>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</si>
  <si>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</si>
  <si>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</si>
  <si>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</si>
  <si>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</si>
  <si>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</si>
  <si>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</si>
  <si>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</si>
  <si>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</si>
  <si>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</si>
  <si>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</si>
  <si>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</si>
  <si>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</si>
  <si>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</si>
  <si>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</si>
  <si>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</si>
  <si>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</si>
  <si>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</si>
  <si>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</si>
  <si>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</si>
  <si>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</si>
  <si>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</si>
  <si>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</si>
  <si>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</si>
  <si>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</si>
  <si>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</si>
  <si>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</si>
  <si>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</si>
  <si>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</si>
  <si>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</si>
  <si>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</si>
  <si>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</si>
  <si>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</si>
  <si>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</si>
  <si>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</si>
  <si>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</si>
  <si>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</si>
  <si>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</si>
  <si>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</si>
  <si>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</si>
  <si>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</si>
  <si>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</si>
  <si>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</si>
  <si>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</si>
  <si>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</si>
  <si>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</si>
  <si>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</si>
  <si>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</si>
  <si>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</si>
  <si>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</si>
  <si>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</si>
  <si>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</si>
  <si>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</si>
  <si>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</si>
  <si>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</si>
  <si>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</si>
  <si>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</si>
  <si>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</si>
  <si>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</si>
  <si>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</si>
  <si>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</si>
  <si>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</si>
  <si>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</si>
  <si>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</si>
  <si>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</si>
  <si>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</si>
  <si>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</si>
  <si>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</si>
  <si>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</si>
  <si>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</si>
  <si>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</si>
  <si>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</si>
  <si>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</si>
  <si>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</si>
  <si>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</si>
  <si>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</si>
  <si>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</si>
  <si>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</si>
  <si>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</si>
  <si>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</si>
  <si>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</si>
  <si>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</si>
  <si>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</si>
  <si>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</si>
  <si>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</si>
  <si>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</si>
  <si>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</si>
  <si>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</si>
  <si>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</si>
  <si>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</si>
  <si>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</si>
  <si>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</si>
  <si>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</si>
  <si>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</si>
  <si>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</si>
  <si>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</si>
  <si>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</si>
  <si>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</si>
  <si>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</si>
  <si>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</si>
  <si>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</si>
  <si>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</si>
  <si>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</si>
  <si>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</si>
  <si>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</si>
  <si>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</si>
  <si>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</si>
  <si>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</si>
  <si>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</si>
  <si>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</si>
  <si>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</si>
  <si>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</si>
  <si>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</si>
  <si>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</si>
  <si>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</si>
  <si>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</si>
  <si>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</si>
  <si>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</si>
  <si>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</si>
  <si>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</si>
  <si>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</si>
  <si>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</si>
  <si>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</si>
  <si>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</si>
  <si>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</si>
  <si>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</si>
  <si>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</si>
  <si>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</si>
  <si>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</si>
  <si>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</si>
  <si>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</si>
  <si>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</si>
  <si>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</si>
  <si>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</si>
  <si>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</si>
  <si>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</si>
  <si>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</si>
  <si>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</si>
  <si>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</si>
  <si>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</si>
  <si>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</si>
  <si>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</si>
  <si>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</si>
  <si>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</si>
  <si>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</si>
  <si>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</si>
  <si>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</si>
  <si>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</si>
  <si>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</si>
  <si>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</si>
  <si>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</si>
  <si>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</si>
  <si>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</si>
  <si>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</si>
  <si>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</si>
  <si>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</si>
  <si>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</si>
  <si>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</si>
  <si>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</si>
  <si>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</si>
  <si>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</si>
  <si>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</si>
  <si>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</si>
  <si>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</si>
  <si>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</si>
  <si>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</si>
  <si>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</si>
  <si>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</si>
  <si>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</si>
  <si>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</si>
  <si>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</si>
  <si>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</si>
  <si>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</si>
  <si>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</si>
  <si>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</si>
  <si>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</si>
  <si>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</si>
  <si>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</si>
  <si>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</si>
  <si>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</si>
  <si>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</si>
  <si>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</si>
  <si>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</si>
  <si>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</si>
  <si>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</si>
  <si>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</si>
  <si>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</si>
  <si>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</si>
  <si>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</si>
  <si>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</si>
  <si>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</si>
  <si>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</si>
  <si>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</si>
  <si>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</si>
  <si>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</si>
  <si>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</si>
  <si>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</si>
  <si>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</si>
  <si>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</si>
  <si>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</si>
  <si>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</si>
  <si>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</si>
  <si>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</si>
  <si>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</si>
  <si>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</si>
  <si>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</si>
  <si>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</si>
  <si>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</si>
  <si>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</si>
  <si>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</si>
  <si>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</si>
  <si>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</si>
  <si>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</si>
  <si>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</si>
  <si>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</si>
  <si>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</si>
  <si>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</si>
  <si>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</si>
  <si>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</si>
  <si>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</si>
  <si>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</si>
  <si>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</si>
  <si>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</si>
  <si>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</si>
  <si>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</si>
  <si>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</si>
  <si>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</si>
  <si>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</si>
  <si>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</si>
  <si>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</si>
  <si>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</si>
  <si>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</si>
  <si>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</si>
  <si>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</si>
  <si>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</si>
  <si>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</si>
  <si>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</si>
  <si>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</si>
  <si>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</si>
  <si>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</si>
  <si>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</si>
  <si>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</si>
  <si>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</si>
  <si>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</si>
  <si>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</si>
  <si>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</si>
  <si>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</si>
  <si>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</si>
  <si>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</si>
  <si>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</si>
  <si>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</si>
  <si>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</si>
  <si>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</si>
  <si>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</si>
  <si>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</si>
  <si>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</si>
  <si>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</si>
  <si>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</si>
  <si>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</si>
  <si>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</si>
  <si>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</si>
  <si>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</si>
  <si>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</si>
  <si>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</si>
  <si>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</si>
  <si>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</si>
  <si>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</si>
  <si>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</si>
  <si>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</si>
  <si>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</si>
  <si>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</si>
  <si>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</si>
  <si>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</si>
  <si>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</si>
  <si>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</si>
  <si>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</si>
  <si>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</si>
  <si>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</si>
  <si>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</si>
  <si>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</si>
  <si>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</si>
  <si>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</si>
  <si>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</si>
  <si>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</si>
  <si>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</si>
  <si>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</si>
  <si>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</si>
  <si>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</si>
  <si>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</si>
  <si>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</si>
  <si>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</si>
  <si>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</si>
  <si>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</si>
  <si>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</si>
  <si>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</si>
  <si>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</si>
  <si>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</si>
  <si>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</si>
  <si>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</si>
  <si>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</si>
  <si>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</si>
  <si>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</si>
  <si>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</si>
  <si>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</si>
  <si>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</si>
  <si>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</si>
  <si>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</si>
  <si>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</si>
  <si>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</si>
  <si>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</si>
  <si>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</si>
  <si>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</si>
  <si>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</si>
  <si>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</si>
  <si>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</si>
  <si>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</si>
  <si>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</si>
  <si>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</si>
  <si>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</si>
  <si>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</si>
  <si>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</si>
  <si>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</si>
  <si>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</si>
  <si>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</si>
  <si>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</si>
  <si>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</si>
  <si>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</si>
  <si>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</si>
  <si>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</si>
  <si>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</si>
  <si>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</si>
  <si>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</si>
  <si>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</si>
  <si>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</si>
  <si>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</si>
  <si>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</si>
  <si>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</si>
  <si>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</si>
  <si>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</si>
  <si>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</si>
  <si>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</si>
  <si>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</si>
  <si>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</si>
  <si>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</si>
  <si>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</si>
  <si>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</si>
  <si>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</si>
  <si>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</si>
  <si>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</si>
  <si>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</si>
  <si>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</si>
  <si>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</si>
  <si>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</si>
  <si>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</si>
  <si>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</si>
  <si>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</si>
  <si>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</si>
  <si>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</si>
  <si>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</si>
  <si>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</si>
  <si>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</si>
  <si>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</si>
  <si>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</si>
  <si>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</si>
  <si>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</si>
  <si>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</si>
  <si>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</si>
  <si>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</si>
  <si>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</si>
  <si>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</si>
  <si>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</si>
  <si>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</si>
  <si>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</si>
  <si>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</si>
  <si>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</si>
  <si>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</si>
  <si>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</si>
  <si>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</si>
  <si>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</si>
  <si>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</si>
  <si>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</si>
  <si>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</si>
  <si>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</si>
  <si>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</si>
  <si>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</si>
  <si>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</si>
  <si>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</si>
  <si>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</si>
  <si>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</si>
  <si>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</si>
  <si>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</si>
  <si>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</si>
  <si>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</si>
  <si>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</si>
  <si>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</si>
  <si>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</si>
  <si>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</si>
  <si>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</si>
  <si>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</si>
  <si>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</si>
  <si>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</si>
  <si>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</si>
  <si>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</si>
  <si>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</si>
  <si>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</si>
  <si>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</si>
  <si>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</si>
  <si>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</si>
  <si>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</si>
  <si>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</si>
  <si>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</si>
  <si>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</si>
  <si>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</si>
  <si>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</si>
  <si>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</si>
  <si>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</si>
  <si>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</si>
  <si>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</si>
  <si>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</si>
  <si>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</si>
  <si>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</si>
  <si>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</si>
  <si>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</si>
  <si>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</si>
  <si>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</si>
  <si>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</si>
  <si>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</si>
  <si>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</si>
  <si>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</si>
  <si>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</si>
  <si>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</si>
  <si>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</si>
  <si>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</si>
  <si>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</si>
  <si>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</si>
  <si>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</si>
  <si>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</si>
  <si>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</si>
  <si>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</si>
  <si>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</si>
  <si>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</si>
  <si>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</si>
  <si>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</si>
  <si>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</si>
  <si>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</si>
  <si>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</si>
  <si>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</si>
  <si>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</si>
  <si>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</si>
  <si>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</si>
  <si>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</si>
  <si>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</si>
  <si>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</si>
  <si>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</si>
  <si>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</si>
  <si>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</si>
  <si>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</si>
  <si>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</si>
  <si>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</si>
  <si>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</si>
  <si>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</si>
  <si>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</si>
  <si>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</si>
  <si>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</si>
  <si>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</si>
  <si>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</si>
  <si>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</si>
  <si>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</si>
  <si>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</si>
  <si>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</si>
  <si>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</si>
  <si>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</si>
  <si>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</si>
  <si>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</si>
  <si>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</si>
  <si>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</si>
  <si>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</si>
  <si>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</si>
  <si>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</si>
  <si>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</si>
  <si>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</si>
  <si>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</si>
  <si>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</si>
  <si>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</si>
  <si>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</si>
  <si>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</si>
  <si>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</si>
  <si>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</si>
  <si>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</si>
  <si>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</si>
  <si>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</si>
  <si>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</si>
  <si>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</si>
  <si>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</si>
  <si>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</si>
  <si>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</si>
  <si>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</si>
  <si>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</si>
  <si>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</si>
  <si>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</si>
  <si>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</si>
  <si>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</si>
  <si>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</si>
  <si>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</si>
  <si>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</si>
  <si>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</si>
  <si>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</si>
  <si>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</si>
  <si>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</si>
  <si>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</si>
  <si>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</si>
  <si>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</si>
  <si>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</si>
  <si>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</si>
  <si>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</si>
  <si>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</si>
  <si>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</si>
  <si>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</si>
  <si>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</si>
  <si>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</si>
  <si>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</si>
  <si>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</si>
  <si>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</si>
  <si>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</si>
  <si>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</si>
  <si>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</si>
  <si>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</si>
  <si>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</si>
  <si>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</si>
  <si>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</si>
  <si>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</si>
  <si>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</si>
  <si>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</si>
  <si>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</si>
  <si>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</si>
  <si>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</si>
  <si>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</si>
  <si>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</si>
  <si>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</si>
  <si>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</si>
  <si>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</si>
  <si>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</si>
  <si>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</si>
  <si>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</si>
  <si>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</si>
  <si>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</si>
  <si>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</si>
  <si>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</si>
  <si>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</si>
  <si>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</si>
  <si>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</si>
  <si>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</si>
  <si>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</si>
  <si>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</si>
  <si>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</si>
  <si>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</si>
  <si>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</si>
  <si>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</si>
  <si>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</si>
  <si>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</si>
  <si>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</si>
  <si>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</si>
  <si>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</si>
  <si>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</si>
  <si>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</si>
  <si>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</si>
  <si>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</si>
  <si>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</si>
  <si>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</si>
  <si>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</si>
  <si>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</si>
  <si>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</si>
  <si>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</si>
  <si>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</si>
  <si>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</si>
  <si>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</si>
  <si>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</si>
  <si>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</si>
  <si>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</si>
  <si>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</si>
  <si>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</si>
  <si>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</si>
  <si>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</si>
  <si>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</si>
  <si>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</si>
  <si>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</si>
  <si>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</si>
  <si>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</si>
  <si>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</si>
  <si>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</si>
  <si>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</si>
  <si>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</si>
  <si>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</si>
  <si>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</si>
  <si>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</si>
  <si>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</si>
  <si>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</si>
  <si>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</si>
  <si>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</si>
  <si>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</si>
  <si>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</si>
  <si>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</si>
  <si>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</si>
  <si>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</si>
  <si>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</si>
  <si>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</si>
  <si>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</si>
  <si>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</si>
  <si>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</si>
  <si>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</si>
  <si>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</si>
  <si>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</si>
  <si>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</si>
  <si>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</si>
  <si>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</si>
  <si>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</si>
  <si>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</si>
  <si>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</si>
  <si>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</si>
  <si>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</si>
  <si>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</si>
  <si>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</si>
  <si>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</si>
  <si>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</si>
  <si>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</si>
  <si>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</si>
  <si>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</si>
  <si>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</si>
  <si>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</si>
  <si>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</si>
  <si>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</si>
  <si>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</si>
  <si>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</si>
  <si>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</si>
  <si>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</si>
  <si>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</si>
  <si>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</si>
  <si>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</si>
  <si>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</si>
  <si>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</si>
  <si>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</si>
  <si>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</si>
  <si>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</si>
  <si>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</si>
  <si>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</si>
  <si>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</si>
  <si>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</si>
  <si>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</si>
  <si>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</si>
  <si>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</si>
  <si>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</si>
  <si>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</si>
  <si>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</si>
  <si>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</si>
  <si>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</si>
  <si>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</si>
  <si>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</si>
  <si>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</si>
  <si>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</si>
  <si>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</si>
  <si>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</si>
  <si>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</si>
  <si>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</si>
  <si>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</si>
  <si>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</si>
  <si>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</si>
  <si>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</si>
  <si>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</si>
  <si>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</si>
  <si>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</si>
  <si>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</si>
  <si>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</si>
  <si>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</si>
  <si>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</si>
  <si>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</si>
  <si>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</si>
  <si>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</si>
  <si>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</si>
  <si>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</si>
  <si>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</si>
  <si>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</si>
  <si>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</si>
  <si>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</si>
  <si>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</si>
  <si>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</si>
  <si>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</si>
  <si>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</si>
  <si>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</si>
  <si>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</si>
  <si>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</si>
  <si>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</si>
  <si>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</si>
  <si>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</si>
  <si>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</si>
  <si>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</si>
  <si>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</si>
  <si>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</si>
  <si>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</si>
  <si>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</si>
  <si>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</si>
  <si>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</si>
  <si>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</si>
  <si>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</si>
  <si>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</si>
  <si>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</si>
  <si>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</si>
  <si>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</si>
  <si>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</si>
  <si>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</si>
  <si>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</si>
  <si>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</si>
  <si>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</si>
  <si>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</si>
  <si>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</si>
  <si>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</si>
  <si>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</si>
  <si>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</si>
  <si>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</si>
  <si>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</si>
  <si>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</si>
  <si>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</si>
  <si>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</si>
  <si>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</si>
  <si>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</si>
  <si>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</si>
  <si>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</si>
  <si>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</si>
  <si>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</si>
  <si>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</si>
  <si>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</si>
  <si>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</si>
  <si>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</si>
  <si>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</si>
  <si>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</si>
  <si>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</si>
  <si>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</si>
  <si>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</si>
  <si>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</si>
  <si>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</si>
  <si>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</si>
  <si>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</si>
  <si>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</si>
  <si>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</si>
  <si>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</si>
  <si>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</si>
  <si>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</si>
  <si>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</si>
  <si>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</si>
  <si>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</si>
  <si>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</si>
  <si>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</si>
  <si>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</si>
  <si>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</si>
  <si>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</si>
  <si>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</si>
  <si>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</si>
  <si>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</si>
  <si>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</si>
  <si>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</si>
  <si>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</si>
  <si>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</si>
  <si>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</si>
  <si>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</si>
  <si>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</si>
  <si>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</si>
  <si>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</si>
  <si>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</si>
  <si>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</si>
  <si>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</si>
  <si>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</si>
  <si>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</si>
  <si>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</si>
  <si>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</si>
  <si>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</si>
  <si>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</si>
  <si>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</si>
  <si>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</si>
  <si>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</si>
  <si>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</si>
  <si>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</si>
  <si>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</si>
  <si>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</si>
  <si>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</si>
  <si>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</si>
  <si>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</si>
  <si>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</si>
  <si>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</si>
  <si>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</si>
  <si>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</si>
  <si>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</si>
  <si>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</si>
  <si>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</si>
  <si>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</si>
  <si>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</si>
  <si>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</si>
  <si>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</si>
  <si>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</si>
  <si>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</si>
  <si>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</si>
  <si>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</si>
  <si>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</si>
  <si>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</si>
  <si>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</si>
  <si>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</si>
  <si>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</si>
  <si>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</si>
  <si>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</si>
  <si>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</si>
  <si>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</si>
  <si>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</si>
  <si>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</si>
  <si>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</si>
  <si>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</si>
  <si>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</si>
  <si>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</si>
  <si>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</si>
  <si>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</si>
  <si>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</si>
  <si>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</si>
  <si>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</si>
  <si>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</si>
  <si>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</si>
  <si>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</si>
  <si>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</si>
  <si>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</si>
  <si>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</si>
  <si>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</si>
  <si>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</si>
  <si>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</si>
  <si>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</si>
  <si>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</si>
  <si>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</si>
  <si>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</si>
  <si>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</si>
  <si>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</si>
  <si>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</si>
  <si>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</si>
  <si>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</si>
  <si>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</si>
  <si>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</si>
  <si>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</si>
  <si>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</si>
  <si>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</si>
  <si>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</si>
  <si>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</si>
  <si>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</si>
  <si>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</si>
  <si>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</si>
  <si>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</si>
  <si>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</si>
  <si>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</si>
  <si>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</si>
  <si>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</si>
  <si>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</si>
  <si>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</si>
  <si>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</si>
  <si>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</si>
  <si>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</si>
  <si>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</si>
  <si>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</si>
  <si>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</si>
  <si>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</si>
  <si>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</si>
  <si>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</si>
  <si>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</si>
  <si>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</si>
  <si>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</si>
  <si>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</si>
  <si>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</si>
  <si>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</si>
  <si>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</si>
  <si>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</si>
  <si>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</si>
  <si>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</si>
  <si>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</si>
  <si>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</si>
  <si>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</si>
  <si>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</si>
  <si>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</si>
  <si>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</si>
  <si>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</si>
  <si>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</si>
  <si>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</si>
  <si>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</si>
  <si>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</si>
  <si>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</si>
  <si>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</si>
  <si>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</si>
  <si>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</si>
  <si>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</si>
  <si>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</si>
  <si>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</si>
  <si>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</si>
  <si>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</si>
  <si>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</si>
  <si>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</si>
  <si>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</si>
  <si>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</si>
  <si>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</si>
  <si>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</si>
  <si>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</si>
  <si>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</si>
  <si>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</si>
  <si>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</si>
  <si>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</si>
  <si>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</si>
  <si>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</si>
  <si>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</si>
  <si>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</si>
  <si>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</si>
  <si>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</si>
  <si>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</si>
  <si>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</si>
  <si>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</si>
  <si>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</si>
  <si>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</si>
  <si>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</si>
  <si>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</si>
  <si>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</si>
  <si>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</si>
  <si>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</si>
  <si>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</si>
  <si>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</si>
  <si>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</si>
  <si>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</si>
  <si>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</si>
  <si>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</si>
  <si>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</si>
  <si>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</si>
  <si>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</si>
  <si>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</si>
  <si>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</si>
  <si>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</si>
  <si>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</si>
  <si>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</si>
  <si>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</si>
  <si>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</si>
  <si>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</si>
  <si>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</si>
  <si>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</si>
  <si>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</si>
  <si>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</si>
  <si>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</si>
  <si>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</si>
  <si>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</si>
  <si>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</si>
  <si>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</si>
  <si>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</si>
  <si>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</si>
  <si>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</si>
  <si>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</si>
  <si>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</si>
  <si>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</si>
  <si>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</si>
  <si>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</si>
  <si>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</si>
  <si>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</si>
  <si>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</si>
  <si>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</si>
  <si>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</si>
  <si>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</si>
  <si>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</si>
  <si>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</si>
  <si>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</si>
  <si>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</si>
  <si>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</si>
  <si>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</si>
  <si>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</si>
  <si>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</si>
  <si>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</si>
  <si>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</si>
  <si>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</si>
  <si>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</si>
  <si>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</si>
  <si>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</si>
  <si>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</si>
  <si>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</si>
  <si>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</si>
  <si>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</si>
  <si>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</si>
  <si>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</si>
  <si>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</si>
  <si>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</si>
  <si>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</si>
  <si>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</si>
  <si>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</si>
  <si>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</si>
  <si>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</si>
  <si>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</si>
  <si>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</si>
  <si>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</si>
  <si>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</si>
  <si>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</si>
  <si>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</si>
  <si>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</si>
  <si>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</si>
  <si>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</si>
  <si>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</si>
  <si>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</si>
  <si>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</si>
  <si>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</si>
  <si>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</si>
  <si>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</si>
  <si>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</si>
  <si>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</si>
  <si>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</si>
  <si>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</si>
  <si>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</si>
  <si>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</si>
  <si>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</si>
  <si>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</si>
  <si>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</si>
  <si>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</si>
  <si>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</si>
  <si>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</si>
  <si>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</si>
  <si>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</si>
  <si>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</si>
  <si>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</si>
  <si>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</si>
  <si>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</si>
  <si>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</si>
  <si>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</si>
  <si>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</si>
  <si>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</si>
  <si>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</si>
  <si>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</si>
  <si>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</si>
  <si>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</si>
  <si>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</si>
  <si>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</si>
  <si>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</si>
  <si>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</si>
  <si>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</si>
  <si>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</si>
  <si>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</si>
  <si>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</si>
  <si>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</si>
  <si>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</si>
  <si>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</si>
  <si>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</si>
  <si>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</si>
  <si>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</si>
  <si>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</si>
  <si>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</si>
  <si>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</si>
  <si>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</si>
  <si>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</si>
  <si>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</si>
  <si>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</si>
  <si>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</si>
  <si>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</si>
  <si>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</si>
  <si>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</si>
  <si>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</si>
  <si>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</si>
  <si>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</si>
  <si>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</si>
  <si>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</si>
  <si>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</si>
  <si>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</si>
  <si>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</si>
  <si>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</si>
  <si>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</si>
  <si>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</si>
  <si>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</si>
  <si>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</si>
  <si>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</si>
  <si>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</si>
  <si>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</si>
  <si>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</si>
  <si>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</si>
  <si>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</si>
  <si>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</si>
  <si>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</si>
  <si>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</si>
  <si>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</si>
  <si>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</si>
  <si>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</si>
  <si>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</si>
  <si>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</si>
  <si>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</si>
  <si>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</si>
  <si>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</si>
  <si>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</si>
  <si>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</si>
  <si>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</si>
  <si>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</si>
  <si>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</si>
  <si>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</si>
  <si>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</si>
  <si>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</si>
  <si>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</si>
  <si>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</si>
  <si>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</si>
  <si>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</si>
  <si>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</si>
  <si>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</si>
  <si>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</si>
  <si>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</si>
  <si>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</si>
  <si>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</si>
  <si>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</si>
  <si>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</si>
  <si>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</si>
  <si>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</si>
  <si>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</si>
  <si>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</si>
  <si>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</si>
  <si>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</si>
  <si>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</si>
  <si>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</si>
  <si>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</si>
  <si>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</si>
  <si>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</si>
  <si>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</si>
  <si>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</si>
  <si>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</si>
  <si>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</si>
  <si>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</si>
  <si>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</si>
  <si>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</si>
  <si>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</si>
  <si>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</si>
  <si>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</si>
  <si>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</si>
  <si>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</si>
  <si>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</si>
  <si>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</si>
  <si>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</si>
  <si>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</si>
  <si>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</si>
  <si>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</si>
  <si>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</si>
  <si>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</si>
  <si>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</si>
  <si>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</si>
  <si>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</si>
  <si>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</si>
  <si>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</si>
  <si>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</si>
  <si>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</si>
  <si>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</si>
  <si>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</si>
  <si>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</si>
  <si>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</si>
  <si>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</si>
  <si>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</si>
  <si>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</si>
  <si>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</si>
  <si>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</si>
  <si>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</si>
  <si>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</si>
  <si>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</si>
  <si>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</si>
  <si>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</si>
  <si>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</si>
  <si>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</si>
  <si>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</si>
  <si>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</si>
  <si>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</si>
  <si>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</si>
  <si>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</si>
  <si>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</si>
  <si>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</si>
  <si>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</si>
  <si>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</si>
  <si>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</si>
  <si>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</si>
  <si>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</si>
  <si>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</si>
  <si>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</si>
  <si>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</si>
  <si>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</si>
  <si>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</si>
  <si>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</si>
  <si>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</si>
  <si>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</si>
  <si>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</si>
  <si>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</si>
  <si>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</si>
  <si>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</si>
  <si>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</si>
  <si>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</si>
  <si>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</si>
  <si>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</si>
  <si>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</si>
  <si>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</si>
  <si>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</si>
  <si>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</si>
  <si>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</si>
  <si>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</si>
  <si>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</si>
  <si>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</si>
  <si>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</si>
  <si>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</si>
  <si>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</si>
  <si>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</si>
  <si>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</si>
  <si>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</si>
  <si>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</si>
  <si>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</si>
  <si>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</si>
  <si>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</si>
  <si>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</si>
  <si>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</si>
  <si>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</si>
  <si>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</si>
  <si>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</si>
  <si>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</si>
  <si>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</si>
  <si>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</si>
  <si>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</si>
  <si>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</si>
  <si>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</si>
  <si>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</si>
  <si>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</si>
  <si>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</si>
  <si>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</si>
  <si>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</si>
  <si>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</si>
  <si>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</si>
  <si>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</si>
  <si>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</si>
  <si>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</si>
  <si>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</si>
  <si>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</si>
  <si>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</si>
  <si>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</si>
  <si>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</si>
  <si>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</si>
  <si>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</si>
  <si>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</si>
  <si>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</si>
  <si>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</si>
  <si>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</si>
  <si>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</si>
  <si>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</si>
  <si>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</si>
  <si>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</si>
  <si>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</si>
  <si>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</si>
  <si>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</si>
  <si>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</si>
  <si>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</si>
  <si>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</si>
  <si>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</si>
  <si>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</si>
  <si>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</si>
  <si>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</si>
  <si>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</si>
  <si>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</si>
  <si>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</si>
  <si>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</si>
  <si>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</si>
  <si>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</si>
  <si>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</si>
  <si>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</si>
  <si>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</si>
  <si>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</si>
  <si>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</si>
  <si>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</si>
  <si>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</si>
  <si>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</si>
  <si>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</si>
  <si>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</si>
  <si>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</si>
  <si>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</si>
  <si>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</si>
  <si>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</si>
  <si>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</si>
  <si>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</si>
  <si>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</si>
  <si>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</si>
  <si>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</si>
  <si>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</si>
  <si>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</si>
  <si>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</si>
  <si>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</si>
  <si>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</si>
  <si>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</si>
  <si>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</si>
  <si>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</si>
  <si>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</si>
  <si>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</si>
  <si>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</si>
  <si>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</si>
  <si>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</si>
  <si>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</si>
  <si>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</si>
  <si>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</si>
  <si>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</si>
  <si>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</si>
  <si>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</si>
  <si>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</si>
  <si>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</si>
  <si>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</si>
  <si>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</si>
  <si>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</si>
  <si>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</si>
  <si>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</si>
  <si>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</si>
  <si>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</si>
  <si>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</si>
  <si>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</si>
  <si>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</si>
  <si>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</si>
  <si>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</si>
  <si>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</si>
  <si>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</si>
  <si>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</si>
  <si>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</si>
  <si>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</si>
  <si>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</si>
  <si>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</si>
  <si>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</si>
  <si>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</si>
  <si>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</si>
  <si>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</si>
  <si>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</si>
  <si>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</si>
  <si>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</si>
  <si>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</si>
  <si>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</si>
  <si>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</si>
  <si>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</si>
  <si>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</si>
  <si>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</si>
  <si>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</si>
  <si>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</si>
  <si>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</si>
  <si>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</si>
  <si>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</si>
  <si>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</si>
  <si>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</si>
  <si>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</si>
  <si>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</si>
  <si>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</si>
  <si>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</si>
  <si>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</si>
  <si>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</si>
  <si>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</si>
  <si>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</si>
  <si>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</si>
  <si>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</si>
  <si>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</si>
  <si>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</si>
  <si>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</si>
  <si>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</si>
  <si>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</si>
  <si>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</si>
  <si>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</si>
  <si>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</si>
  <si>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</si>
  <si>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</si>
  <si>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</si>
  <si>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</si>
  <si>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</si>
  <si>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</si>
  <si>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</si>
  <si>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</si>
  <si>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</si>
  <si>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</si>
  <si>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</si>
  <si>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</si>
  <si>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</si>
  <si>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</si>
  <si>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</si>
  <si>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</si>
  <si>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</si>
  <si>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</si>
  <si>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</si>
  <si>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</si>
  <si>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</si>
  <si>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</si>
  <si>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</si>
  <si>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</si>
  <si>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</si>
  <si>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</si>
  <si>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</si>
  <si>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</si>
  <si>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</si>
  <si>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</si>
  <si>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</si>
  <si>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</si>
  <si>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</si>
  <si>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</si>
  <si>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</si>
  <si>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</si>
  <si>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</si>
  <si>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</si>
  <si>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</si>
  <si>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</si>
  <si>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</si>
  <si>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</si>
  <si>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</si>
  <si>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</si>
  <si>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</si>
  <si>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</si>
  <si>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</si>
  <si>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</si>
  <si>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</si>
  <si>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</si>
  <si>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</si>
  <si>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</si>
  <si>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</si>
  <si>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</si>
  <si>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</si>
  <si>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</si>
  <si>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</si>
  <si>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</si>
  <si>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</si>
  <si>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</si>
  <si>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</si>
  <si>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</si>
  <si>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</si>
  <si>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</si>
  <si>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</si>
  <si>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</si>
  <si>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</si>
  <si>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</si>
  <si>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</si>
  <si>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</si>
  <si>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</si>
  <si>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</si>
  <si>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</si>
  <si>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</si>
  <si>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</si>
  <si>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</si>
  <si>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</si>
  <si>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</si>
  <si>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</si>
  <si>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</si>
  <si>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</si>
  <si>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</si>
  <si>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</si>
  <si>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</si>
  <si>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</si>
  <si>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</si>
  <si>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</si>
  <si>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</si>
  <si>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</si>
  <si>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</si>
  <si>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</si>
  <si>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</si>
  <si>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</si>
  <si>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</si>
  <si>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</si>
  <si>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</si>
  <si>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</si>
  <si>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</si>
  <si>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</si>
  <si>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</si>
  <si>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</si>
  <si>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</si>
  <si>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</si>
  <si>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</si>
  <si>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</si>
  <si>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</si>
  <si>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</si>
  <si>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</si>
  <si>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</si>
  <si>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</si>
  <si>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</si>
  <si>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</si>
  <si>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</si>
  <si>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</si>
  <si>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</si>
  <si>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</si>
  <si>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</si>
  <si>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</si>
  <si>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</si>
  <si>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</si>
  <si>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</si>
  <si>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</si>
  <si>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</si>
  <si>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</si>
  <si>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</si>
  <si>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</si>
  <si>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</si>
  <si>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</si>
  <si>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</si>
  <si>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</si>
  <si>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</si>
  <si>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</si>
  <si>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</si>
  <si>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</si>
  <si>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</si>
  <si>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</si>
  <si>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</si>
  <si>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</si>
  <si>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</si>
  <si>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</si>
  <si>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</si>
  <si>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</si>
  <si>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</si>
  <si>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</si>
  <si>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</si>
  <si>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</si>
  <si>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</si>
  <si>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</si>
  <si>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</si>
  <si>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</si>
  <si>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</si>
  <si>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</si>
  <si>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</si>
  <si>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</si>
  <si>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</si>
  <si>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</si>
  <si>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</si>
  <si>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</si>
  <si>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</si>
  <si>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</si>
  <si>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</si>
  <si>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</si>
  <si>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</si>
  <si>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</si>
  <si>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</si>
  <si>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</si>
  <si>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</si>
  <si>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</si>
  <si>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</si>
  <si>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</si>
  <si>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</si>
  <si>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</si>
  <si>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</si>
  <si>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</si>
  <si>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</si>
  <si>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</si>
  <si>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</si>
  <si>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</si>
  <si>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</si>
  <si>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</si>
  <si>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</si>
  <si>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</si>
  <si>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</si>
  <si>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</si>
  <si>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</si>
  <si>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</si>
  <si>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</si>
  <si>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</si>
  <si>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</si>
  <si>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</si>
  <si>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</si>
  <si>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</si>
  <si>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</si>
  <si>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</si>
  <si>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</si>
  <si>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</si>
  <si>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</si>
  <si>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</si>
  <si>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</si>
  <si>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</si>
  <si>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</si>
  <si>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</si>
  <si>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</si>
  <si>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</si>
  <si>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</si>
  <si>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</si>
  <si>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</si>
  <si>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</si>
  <si>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</si>
  <si>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</si>
  <si>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</si>
  <si>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</si>
  <si>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</si>
  <si>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</si>
  <si>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</si>
  <si>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</si>
  <si>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</si>
  <si>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</si>
  <si>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</si>
  <si>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</si>
  <si>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</si>
  <si>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</si>
  <si>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</si>
  <si>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</si>
  <si>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</si>
  <si>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</si>
  <si>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</si>
  <si>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</si>
  <si>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</si>
  <si>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</si>
  <si>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</si>
  <si>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</si>
  <si>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</si>
  <si>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</si>
  <si>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</si>
  <si>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</si>
  <si>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</si>
  <si>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</si>
  <si>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</si>
  <si>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</si>
  <si>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</si>
  <si>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</si>
  <si>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</si>
  <si>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</si>
  <si>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</si>
  <si>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</si>
  <si>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</si>
  <si>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</si>
  <si>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</si>
  <si>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</si>
  <si>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</si>
  <si>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</si>
  <si>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</si>
  <si>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</si>
  <si>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</si>
  <si>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</si>
  <si>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</si>
  <si>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</si>
  <si>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</si>
  <si>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</si>
  <si>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</si>
  <si>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</si>
  <si>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</si>
  <si>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</si>
  <si>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</si>
  <si>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</si>
  <si>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</si>
  <si>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</si>
  <si>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</si>
  <si>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</si>
  <si>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</si>
  <si>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</si>
  <si>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</si>
  <si>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</si>
  <si>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</si>
  <si>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</si>
  <si>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</si>
  <si>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</si>
  <si>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</si>
  <si>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</si>
  <si>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</si>
  <si>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</si>
  <si>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</si>
  <si>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</si>
  <si>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</si>
  <si>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</si>
  <si>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</si>
  <si>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</si>
  <si>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</si>
  <si>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</si>
  <si>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</si>
  <si>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</si>
  <si>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</si>
  <si>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</si>
  <si>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</si>
  <si>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</si>
  <si>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</si>
  <si>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</si>
  <si>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</si>
  <si>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</si>
  <si>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</si>
  <si>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</si>
  <si>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</si>
  <si>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</si>
  <si>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</si>
  <si>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</si>
  <si>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</si>
  <si>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</si>
  <si>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</si>
  <si>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</si>
  <si>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</si>
  <si>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</si>
  <si>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</si>
  <si>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</si>
  <si>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</si>
  <si>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</si>
  <si>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</si>
  <si>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</si>
  <si>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</si>
  <si>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</si>
  <si>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</si>
  <si>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</si>
  <si>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</si>
  <si>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</si>
  <si>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</si>
  <si>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</si>
  <si>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</si>
  <si>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</si>
  <si>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</si>
  <si>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</si>
  <si>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</si>
  <si>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</si>
  <si>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</si>
  <si>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</si>
  <si>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</si>
  <si>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</si>
  <si>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</si>
  <si>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</si>
  <si>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</si>
  <si>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</si>
  <si>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</si>
  <si>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</si>
  <si>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</si>
  <si>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</si>
  <si>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</si>
  <si>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</si>
  <si>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</si>
  <si>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</si>
  <si>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</si>
  <si>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</si>
  <si>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</si>
  <si>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</si>
  <si>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</si>
  <si>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</si>
  <si>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</si>
  <si>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</si>
  <si>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</si>
  <si>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</si>
  <si>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</si>
  <si>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</si>
  <si>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</si>
  <si>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</si>
  <si>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</si>
  <si>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</si>
  <si>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</si>
  <si>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</si>
  <si>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</si>
  <si>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</si>
  <si>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</si>
  <si>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</si>
  <si>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</si>
  <si>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</si>
  <si>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</si>
  <si>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</si>
  <si>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</si>
  <si>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</si>
  <si>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</si>
  <si>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</si>
  <si>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</si>
  <si>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</si>
  <si>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</si>
  <si>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</si>
  <si>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</si>
  <si>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</si>
  <si>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</si>
  <si>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</si>
  <si>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</si>
  <si>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</si>
  <si>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</si>
  <si>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</si>
  <si>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</si>
  <si>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</si>
  <si>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</si>
  <si>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</si>
  <si>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</si>
  <si>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</si>
  <si>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</si>
  <si>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</si>
  <si>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</si>
  <si>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</si>
  <si>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</si>
  <si>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</si>
  <si>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</si>
  <si>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</si>
  <si>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</si>
  <si>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</si>
  <si>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</si>
  <si>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</si>
  <si>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</si>
  <si>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</si>
  <si>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</si>
  <si>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</si>
  <si>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</si>
  <si>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</si>
  <si>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</si>
  <si>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</si>
  <si>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</si>
  <si>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</si>
  <si>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</si>
  <si>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</si>
  <si>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</si>
  <si>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</si>
  <si>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</si>
  <si>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</si>
  <si>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</si>
  <si>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</si>
  <si>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</si>
  <si>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</si>
  <si>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</si>
  <si>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</si>
  <si>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</si>
  <si>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</si>
  <si>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</si>
  <si>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</si>
  <si>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</si>
  <si>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</si>
  <si>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</si>
  <si>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</si>
  <si>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</si>
  <si>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</si>
  <si>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</si>
  <si>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</si>
  <si>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</si>
  <si>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</si>
  <si>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</si>
  <si>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</si>
  <si>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</si>
  <si>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</si>
  <si>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</si>
  <si>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</si>
  <si>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</si>
  <si>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</si>
  <si>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</si>
  <si>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</si>
  <si>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</si>
  <si>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</si>
  <si>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</si>
  <si>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</si>
  <si>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</si>
  <si>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</si>
  <si>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</si>
  <si>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</si>
  <si>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</si>
  <si>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</si>
  <si>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</si>
  <si>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</si>
  <si>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</si>
  <si>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</si>
  <si>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</si>
  <si>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</si>
  <si>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</si>
  <si>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</si>
  <si>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</si>
  <si>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</si>
  <si>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</si>
  <si>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</si>
  <si>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</si>
  <si>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</si>
  <si>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</si>
  <si>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</si>
  <si>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</si>
  <si>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</si>
  <si>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</si>
  <si>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</si>
  <si>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</si>
  <si>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</si>
  <si>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</si>
  <si>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</si>
  <si>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</si>
  <si>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</si>
  <si>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</si>
  <si>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</si>
  <si>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</si>
  <si>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</si>
  <si>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</si>
  <si>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</si>
  <si>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</si>
  <si>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</si>
  <si>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</si>
  <si>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</si>
  <si>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</si>
  <si>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</si>
  <si>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</si>
  <si>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</si>
  <si>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</si>
  <si>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</si>
  <si>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</si>
  <si>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</si>
  <si>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</si>
  <si>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</si>
  <si>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</si>
  <si>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</si>
  <si>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</si>
  <si>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</si>
  <si>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</si>
  <si>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</si>
  <si>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</si>
  <si>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</si>
  <si>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</si>
  <si>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</si>
  <si>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</si>
  <si>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</si>
  <si>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</si>
  <si>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</si>
  <si>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</si>
  <si>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</si>
  <si>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</si>
  <si>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</si>
  <si>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</si>
  <si>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</si>
  <si>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</si>
  <si>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</si>
  <si>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</si>
  <si>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</si>
  <si>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</si>
  <si>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</si>
  <si>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</si>
  <si>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</si>
  <si>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</si>
  <si>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</si>
  <si>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</si>
  <si>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</si>
  <si>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</si>
  <si>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</si>
  <si>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</si>
  <si>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</si>
  <si>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</si>
  <si>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</si>
  <si>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</si>
  <si>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</si>
  <si>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</si>
  <si>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</si>
  <si>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</si>
  <si>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</si>
  <si>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</si>
  <si>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</si>
  <si>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</si>
  <si>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</si>
  <si>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</si>
  <si>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</si>
  <si>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</si>
  <si>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</si>
  <si>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</si>
  <si>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</si>
  <si>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</si>
  <si>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</si>
  <si>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</si>
  <si>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</si>
  <si>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</si>
  <si>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</si>
  <si>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</si>
  <si>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</si>
  <si>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</si>
  <si>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</si>
  <si>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</si>
  <si>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</si>
  <si>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</si>
  <si>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</si>
  <si>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</si>
  <si>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</si>
  <si>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</si>
  <si>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</si>
  <si>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</si>
  <si>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</si>
  <si>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</si>
  <si>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</si>
  <si>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</si>
  <si>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</si>
  <si>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</si>
  <si>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</si>
  <si>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</si>
  <si>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</si>
  <si>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</si>
  <si>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</si>
  <si>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</si>
  <si>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</si>
  <si>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</si>
  <si>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</si>
  <si>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</si>
  <si>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</si>
  <si>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</si>
  <si>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</si>
  <si>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</si>
  <si>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</si>
  <si>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</si>
  <si>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</si>
  <si>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</si>
  <si>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</si>
  <si>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</si>
  <si>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</si>
  <si>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</si>
  <si>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</si>
  <si>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</si>
  <si>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</si>
  <si>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</si>
  <si>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</si>
  <si>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</si>
  <si>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</si>
  <si>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</si>
  <si>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</si>
  <si>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</si>
  <si>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</si>
  <si>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</si>
  <si>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</si>
  <si>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</si>
  <si>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</si>
  <si>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</si>
  <si>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</si>
  <si>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</si>
  <si>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</si>
  <si>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</si>
  <si>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</si>
  <si>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</si>
  <si>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</si>
  <si>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</si>
  <si>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</si>
  <si>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</si>
  <si>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</si>
  <si>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</si>
  <si>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</si>
  <si>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</si>
  <si>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</si>
  <si>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</si>
  <si>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</si>
  <si>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</si>
  <si>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</si>
  <si>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</si>
  <si>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</si>
  <si>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</si>
  <si>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</si>
  <si>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</si>
  <si>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</si>
  <si>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</si>
  <si>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</si>
  <si>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</si>
  <si>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</si>
  <si>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</si>
  <si>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</si>
  <si>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</si>
  <si>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</si>
  <si>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</si>
  <si>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</si>
  <si>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</si>
  <si>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</si>
  <si>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</si>
  <si>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</si>
  <si>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</si>
  <si>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</si>
  <si>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</si>
  <si>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</si>
  <si>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</si>
  <si>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</si>
  <si>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</si>
  <si>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</si>
  <si>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</si>
  <si>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</si>
  <si>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</si>
  <si>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</si>
  <si>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</si>
  <si>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</si>
  <si>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</si>
  <si>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</si>
  <si>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</si>
  <si>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</si>
  <si>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</si>
  <si>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</si>
  <si>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</si>
  <si>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</si>
  <si>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</si>
  <si>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</si>
  <si>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</si>
  <si>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</si>
  <si>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</si>
  <si>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</si>
  <si>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</si>
  <si>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</si>
  <si>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</si>
  <si>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</si>
  <si>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</si>
  <si>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</si>
  <si>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</si>
  <si>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</si>
  <si>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</si>
  <si>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</si>
  <si>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</si>
  <si>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</si>
  <si>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</si>
  <si>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</si>
  <si>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</si>
  <si>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</si>
  <si>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</si>
  <si>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</si>
  <si>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</si>
  <si>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</si>
  <si>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</si>
  <si>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</si>
  <si>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</si>
  <si>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</si>
  <si>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</si>
  <si>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</si>
  <si>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</si>
  <si>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</si>
  <si>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</si>
  <si>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</si>
  <si>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</si>
  <si>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</si>
  <si>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</si>
  <si>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</si>
  <si>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</si>
  <si>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</si>
  <si>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</si>
  <si>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</si>
  <si>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</si>
  <si>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</si>
  <si>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</si>
  <si>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</si>
  <si>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</si>
  <si>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</si>
  <si>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</si>
  <si>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</si>
  <si>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</si>
  <si>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</si>
  <si>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</si>
  <si>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</si>
  <si>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</si>
  <si>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</si>
  <si>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</si>
  <si>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</si>
  <si>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</si>
  <si>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</si>
  <si>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</si>
  <si>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</si>
  <si>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</si>
  <si>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</si>
  <si>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</si>
  <si>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</si>
  <si>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</si>
  <si>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</si>
  <si>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</si>
  <si>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</si>
  <si>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</si>
  <si>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</si>
  <si>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</si>
  <si>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</si>
  <si>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</si>
  <si>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</si>
  <si>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</si>
  <si>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</si>
  <si>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</si>
  <si>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</si>
  <si>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</si>
  <si>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</si>
  <si>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</si>
  <si>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</si>
  <si>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</si>
  <si>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</si>
  <si>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</si>
  <si>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</si>
  <si>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</si>
  <si>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</si>
  <si>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</si>
  <si>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</si>
  <si>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</si>
  <si>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</si>
  <si>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</si>
  <si>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</si>
  <si>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</si>
  <si>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</si>
  <si>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</si>
  <si>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</si>
  <si>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</si>
  <si>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</si>
  <si>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</si>
  <si>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</si>
  <si>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</si>
  <si>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</si>
  <si>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</si>
  <si>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</si>
  <si>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</si>
  <si>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</si>
  <si>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</si>
  <si>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</si>
  <si>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</si>
  <si>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</si>
  <si>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</si>
  <si>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</si>
  <si>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</si>
  <si>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</si>
  <si>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</si>
  <si>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</si>
  <si>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</si>
  <si>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</si>
  <si>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</si>
  <si>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</si>
  <si>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</si>
  <si>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</si>
  <si>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</si>
  <si>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</si>
  <si>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</si>
  <si>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</si>
  <si>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</si>
  <si>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</si>
  <si>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</si>
  <si>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</si>
  <si>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</si>
  <si>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</si>
  <si>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</si>
  <si>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</si>
  <si>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</si>
  <si>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</si>
  <si>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</si>
  <si>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</si>
  <si>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</si>
  <si>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</si>
  <si>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</si>
  <si>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</si>
  <si>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</si>
  <si>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</si>
  <si>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</si>
  <si>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</si>
  <si>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</si>
  <si>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</si>
  <si>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</si>
  <si>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</si>
  <si>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</si>
  <si>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</si>
  <si>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</si>
  <si>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</si>
  <si>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</si>
  <si>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</si>
  <si>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</si>
  <si>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</si>
  <si>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</si>
  <si>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</si>
  <si>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</si>
  <si>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</si>
  <si>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</si>
  <si>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</si>
  <si>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</si>
  <si>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</si>
  <si>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</si>
  <si>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</si>
  <si>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</si>
  <si>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</si>
  <si>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</si>
  <si>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</si>
  <si>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</si>
  <si>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</si>
  <si>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</si>
  <si>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</si>
  <si>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</si>
  <si>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</si>
  <si>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</si>
  <si>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</si>
  <si>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</si>
  <si>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</si>
  <si>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</si>
  <si>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</si>
  <si>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</si>
  <si>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</si>
  <si>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</si>
  <si>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</si>
  <si>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</si>
  <si>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</si>
  <si>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</si>
  <si>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</si>
  <si>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</si>
  <si>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</si>
  <si>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</si>
  <si>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</si>
  <si>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</si>
  <si>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</si>
  <si>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</si>
  <si>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</si>
  <si>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</si>
  <si>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</si>
  <si>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</si>
  <si>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</si>
  <si>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</si>
  <si>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</si>
  <si>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</si>
  <si>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</si>
  <si>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</si>
  <si>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</si>
  <si>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</si>
  <si>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</si>
  <si>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</si>
  <si>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</si>
  <si>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</si>
  <si>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</si>
  <si>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</si>
  <si>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</si>
  <si>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</si>
  <si>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</si>
  <si>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</si>
  <si>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</si>
  <si>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</si>
  <si>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</si>
  <si>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</si>
  <si>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</si>
  <si>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</si>
  <si>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</si>
  <si>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</si>
  <si>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</si>
  <si>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</si>
  <si>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</si>
  <si>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</si>
  <si>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</si>
  <si>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</si>
  <si>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</si>
  <si>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</si>
  <si>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</si>
  <si>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</si>
  <si>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</si>
  <si>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</si>
  <si>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</si>
  <si>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</si>
  <si>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</si>
  <si>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</si>
  <si>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</si>
  <si>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</si>
  <si>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</si>
  <si>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</si>
  <si>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</si>
  <si>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</si>
  <si>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</si>
  <si>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</si>
  <si>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</si>
  <si>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</si>
  <si>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</si>
  <si>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</si>
  <si>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</si>
  <si>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</si>
  <si>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</si>
  <si>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</si>
  <si>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</si>
  <si>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</si>
  <si>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</si>
  <si>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</si>
  <si>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</si>
  <si>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</si>
  <si>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</si>
  <si>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</si>
  <si>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</si>
  <si>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</si>
  <si>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</si>
  <si>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</si>
  <si>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</si>
  <si>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</si>
  <si>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</si>
  <si>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</si>
  <si>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</si>
  <si>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</si>
  <si>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</si>
  <si>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</si>
  <si>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</si>
  <si>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</si>
  <si>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</si>
  <si>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</si>
  <si>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</si>
  <si>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</si>
  <si>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</si>
  <si>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</si>
  <si>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</si>
  <si>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</si>
  <si>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</si>
  <si>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</si>
  <si>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</si>
  <si>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</si>
  <si>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</si>
  <si>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</si>
  <si>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</si>
  <si>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</si>
  <si>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</si>
  <si>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</si>
  <si>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</si>
  <si>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</si>
  <si>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</si>
  <si>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</si>
  <si>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</si>
  <si>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</si>
  <si>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</si>
  <si>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</si>
  <si>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</si>
  <si>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</si>
  <si>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</si>
  <si>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</si>
  <si>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</si>
  <si>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</si>
  <si>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</si>
  <si>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</si>
  <si>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</si>
  <si>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</si>
  <si>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</si>
  <si>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</si>
  <si>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</si>
  <si>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</si>
  <si>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</si>
  <si>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</si>
  <si>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</si>
  <si>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</si>
  <si>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</si>
  <si>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</si>
  <si>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</si>
  <si>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</si>
  <si>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</si>
  <si>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</si>
  <si>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</si>
  <si>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</si>
  <si>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</si>
  <si>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</si>
  <si>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</si>
  <si>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</si>
  <si>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</si>
  <si>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</si>
  <si>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</si>
  <si>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</si>
  <si>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</si>
  <si>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</si>
  <si>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</si>
  <si>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</si>
  <si>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</si>
  <si>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</si>
  <si>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</si>
  <si>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</si>
  <si>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</si>
  <si>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</si>
  <si>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</si>
  <si>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</si>
  <si>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</si>
  <si>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</si>
  <si>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</si>
  <si>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</si>
  <si>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</si>
  <si>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</si>
  <si>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</si>
  <si>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</si>
  <si>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</si>
  <si>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</si>
  <si>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</si>
  <si>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</si>
  <si>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</si>
  <si>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</si>
  <si>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</si>
  <si>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</si>
  <si>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</si>
  <si>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</si>
  <si>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</si>
  <si>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</si>
  <si>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</si>
  <si>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</si>
  <si>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</si>
  <si>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</si>
  <si>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</si>
  <si>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</si>
  <si>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</si>
  <si>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</si>
  <si>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</si>
  <si>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</si>
  <si>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</si>
  <si>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</si>
  <si>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</si>
  <si>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</si>
  <si>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</si>
  <si>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</si>
  <si>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</si>
  <si>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</si>
  <si>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</si>
  <si>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</si>
  <si>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</si>
  <si>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</si>
  <si>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</si>
  <si>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</si>
  <si>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</si>
  <si>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</si>
  <si>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</si>
  <si>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</si>
  <si>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</si>
  <si>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</si>
  <si>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</si>
  <si>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</si>
  <si>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</si>
  <si>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</si>
  <si>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</si>
  <si>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</si>
  <si>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</si>
  <si>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</si>
  <si>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</si>
  <si>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</si>
  <si>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</si>
  <si>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</si>
  <si>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</si>
  <si>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</si>
  <si>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</si>
  <si>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</si>
  <si>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</si>
  <si>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</si>
  <si>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</si>
  <si>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</si>
  <si>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</si>
  <si>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</si>
  <si>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</si>
  <si>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</si>
  <si>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</si>
  <si>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</si>
  <si>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</si>
  <si>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</si>
  <si>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</si>
  <si>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</si>
  <si>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</si>
  <si>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</si>
  <si>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</si>
  <si>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</si>
  <si>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</si>
  <si>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</si>
  <si>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</si>
  <si>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</si>
  <si>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</si>
  <si>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</si>
  <si>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</si>
  <si>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</si>
  <si>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</si>
  <si>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</si>
  <si>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</si>
  <si>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</si>
  <si>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</si>
  <si>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</si>
  <si>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</si>
  <si>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</si>
  <si>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</si>
  <si>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</si>
  <si>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</si>
  <si>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</si>
  <si>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</si>
  <si>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</si>
  <si>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</si>
  <si>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</si>
  <si>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</si>
  <si>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</si>
  <si>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</si>
  <si>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</si>
  <si>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</si>
  <si>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</si>
  <si>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</si>
  <si>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</si>
  <si>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</si>
  <si>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</si>
  <si>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</si>
  <si>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</si>
  <si>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</si>
  <si>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</si>
  <si>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</si>
  <si>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</si>
  <si>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</si>
  <si>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</si>
  <si>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</si>
  <si>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</si>
  <si>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</si>
  <si>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</si>
  <si>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</si>
  <si>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</si>
  <si>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</si>
  <si>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</si>
  <si>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</si>
  <si>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</si>
  <si>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</si>
  <si>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</si>
  <si>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</si>
  <si>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</si>
  <si>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</si>
  <si>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</si>
  <si>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</si>
  <si>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</si>
  <si>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</si>
  <si>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</si>
  <si>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</si>
  <si>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</si>
  <si>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</si>
  <si>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</si>
  <si>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</si>
  <si>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</si>
  <si>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</si>
  <si>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</si>
  <si>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</si>
  <si>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</si>
  <si>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</si>
  <si>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</si>
  <si>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</si>
  <si>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</si>
  <si>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</si>
  <si>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</si>
  <si>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</si>
  <si>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</si>
  <si>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</si>
  <si>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</si>
  <si>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</si>
  <si>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</si>
  <si>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</si>
  <si>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</si>
  <si>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</si>
  <si>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</si>
  <si>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</si>
  <si>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</si>
  <si>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</si>
  <si>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</si>
  <si>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</si>
  <si>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</si>
  <si>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</si>
  <si>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</si>
  <si>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</si>
  <si>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</si>
  <si>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</si>
  <si>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</si>
  <si>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</si>
  <si>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</si>
  <si>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</si>
  <si>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</si>
  <si>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</si>
  <si>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</si>
  <si>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</si>
  <si>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</si>
  <si>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</si>
  <si>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</si>
  <si>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</si>
  <si>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</si>
  <si>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</si>
  <si>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</si>
  <si>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</si>
  <si>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</si>
  <si>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</si>
  <si>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</si>
  <si>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</si>
  <si>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</si>
  <si>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</si>
  <si>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</si>
  <si>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</si>
  <si>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</si>
  <si>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</si>
  <si>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</si>
  <si>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</si>
  <si>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</si>
  <si>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</si>
  <si>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</si>
  <si>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</si>
  <si>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</si>
  <si>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</si>
  <si>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</si>
  <si>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</si>
  <si>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</si>
  <si>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</si>
  <si>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</si>
  <si>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</si>
  <si>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</si>
  <si>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</si>
  <si>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</si>
  <si>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</si>
  <si>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</si>
  <si>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</si>
  <si>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</si>
  <si>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</si>
  <si>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</si>
  <si>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</si>
  <si>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</si>
  <si>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</si>
  <si>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</si>
  <si>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</si>
  <si>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</si>
  <si>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</si>
  <si>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</si>
  <si>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</si>
  <si>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</si>
  <si>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</si>
  <si>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</si>
  <si>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</si>
  <si>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</si>
  <si>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</si>
  <si>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</si>
  <si>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</si>
  <si>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</si>
  <si>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</si>
  <si>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</si>
  <si>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</si>
  <si>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</si>
  <si>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</si>
  <si>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</si>
  <si>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</si>
  <si>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</si>
  <si>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</si>
  <si>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</si>
  <si>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</si>
  <si>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</si>
  <si>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</si>
  <si>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</si>
  <si>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</si>
  <si>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</si>
  <si>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</si>
  <si>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</si>
  <si>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</si>
  <si>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</si>
  <si>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</si>
  <si>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</si>
  <si>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</si>
  <si>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</si>
  <si>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</si>
  <si>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</si>
  <si>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</si>
  <si>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</si>
  <si>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</si>
  <si>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</si>
  <si>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</si>
  <si>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</si>
  <si>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</si>
  <si>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</si>
  <si>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</si>
  <si>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</si>
  <si>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</si>
  <si>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</si>
  <si>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</si>
  <si>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</si>
  <si>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</si>
  <si>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</si>
  <si>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</si>
  <si>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</si>
  <si>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</si>
  <si>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</si>
  <si>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</si>
  <si>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</si>
  <si>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</si>
  <si>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</si>
  <si>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</si>
  <si>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</si>
  <si>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</si>
  <si>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</si>
  <si>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</si>
  <si>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</si>
  <si>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</si>
  <si>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</si>
  <si>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</si>
  <si>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</si>
  <si>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</si>
  <si>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</si>
  <si>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</si>
  <si>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</si>
  <si>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</si>
  <si>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</si>
  <si>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</si>
  <si>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</si>
  <si>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</si>
  <si>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</si>
  <si>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</si>
  <si>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</si>
  <si>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</si>
  <si>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</si>
  <si>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</si>
  <si>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</si>
  <si>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</si>
  <si>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</si>
  <si>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</si>
  <si>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</si>
  <si>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</si>
  <si>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</si>
  <si>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</si>
  <si>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</si>
  <si>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</si>
  <si>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</si>
  <si>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</si>
  <si>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</si>
  <si>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</si>
  <si>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</si>
  <si>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</si>
  <si>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</si>
  <si>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</si>
  <si>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</si>
  <si>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</si>
  <si>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</si>
  <si>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</si>
  <si>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</si>
  <si>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</si>
  <si>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</si>
  <si>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</si>
  <si>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</si>
  <si>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</si>
  <si>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</si>
  <si>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</si>
  <si>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</si>
  <si>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</si>
  <si>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</si>
  <si>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</si>
  <si>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</si>
  <si>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</si>
  <si>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</si>
  <si>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</si>
  <si>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</si>
  <si>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</si>
  <si>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</si>
  <si>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</si>
  <si>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</si>
  <si>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</si>
  <si>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</si>
  <si>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</si>
  <si>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</si>
  <si>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</si>
  <si>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</si>
  <si>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</si>
  <si>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</si>
  <si>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</si>
  <si>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</si>
  <si>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</si>
  <si>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</si>
  <si>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</si>
  <si>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</si>
  <si>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</si>
  <si>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</si>
  <si>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</si>
  <si>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</si>
  <si>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</si>
  <si>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</si>
  <si>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</si>
  <si>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</si>
  <si>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</si>
  <si>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</si>
  <si>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</si>
  <si>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</si>
  <si>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</si>
  <si>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</si>
  <si>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</si>
  <si>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</si>
  <si>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</si>
  <si>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</si>
  <si>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</si>
  <si>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</si>
  <si>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</si>
  <si>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</si>
  <si>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</si>
  <si>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</si>
  <si>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</si>
  <si>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</si>
  <si>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</si>
  <si>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</si>
  <si>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</si>
  <si>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</si>
  <si>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</si>
  <si>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</si>
  <si>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</si>
  <si>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</si>
  <si>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</si>
  <si>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</si>
  <si>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</si>
  <si>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</si>
  <si>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</si>
  <si>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</si>
  <si>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</si>
  <si>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</si>
  <si>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</si>
  <si>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</si>
  <si>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</si>
  <si>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</si>
  <si>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</si>
  <si>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</si>
  <si>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</si>
  <si>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</si>
  <si>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</si>
  <si>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</si>
  <si>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</si>
  <si>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</si>
  <si>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</si>
  <si>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</si>
  <si>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</si>
  <si>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</si>
  <si>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</si>
  <si>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</si>
  <si>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</si>
  <si>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</si>
  <si>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</si>
  <si>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</si>
  <si>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</si>
  <si>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</si>
  <si>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</si>
  <si>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</si>
  <si>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</si>
  <si>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</si>
  <si>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</si>
  <si>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</si>
  <si>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</si>
  <si>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</si>
  <si>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</si>
  <si>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</si>
  <si>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</si>
  <si>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</si>
  <si>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</si>
  <si>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</si>
  <si>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</si>
  <si>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</si>
  <si>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</si>
  <si>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</si>
  <si>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</si>
  <si>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</si>
  <si>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</si>
  <si>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</si>
  <si>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</si>
  <si>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</si>
  <si>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</si>
  <si>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</si>
  <si>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</si>
  <si>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</si>
  <si>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</si>
  <si>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</si>
  <si>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</si>
  <si>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</si>
  <si>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</si>
  <si>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</si>
  <si>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</si>
  <si>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</si>
  <si>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</si>
  <si>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</si>
  <si>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</si>
  <si>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</si>
  <si>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</si>
  <si>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</si>
  <si>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</si>
  <si>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</si>
  <si>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</si>
  <si>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</si>
  <si>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</si>
  <si>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</si>
  <si>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</si>
  <si>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</si>
  <si>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</si>
  <si>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</si>
  <si>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</si>
  <si>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</si>
  <si>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</si>
  <si>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</si>
  <si>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</si>
  <si>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</si>
  <si>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</si>
  <si>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</si>
  <si>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</si>
  <si>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</si>
  <si>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</si>
  <si>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</si>
  <si>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</si>
  <si>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</si>
  <si>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</si>
  <si>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</si>
  <si>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</si>
  <si>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</si>
  <si>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</si>
  <si>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</si>
  <si>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</si>
  <si>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</si>
  <si>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</si>
  <si>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</si>
  <si>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</si>
  <si>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</si>
  <si>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</si>
  <si>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</si>
  <si>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</si>
  <si>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</si>
  <si>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</si>
  <si>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</si>
  <si>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</si>
  <si>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</si>
  <si>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</si>
  <si>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</si>
  <si>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</si>
  <si>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</si>
  <si>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</si>
  <si>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</si>
  <si>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</si>
  <si>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</si>
  <si>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</si>
  <si>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</si>
  <si>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</si>
  <si>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</si>
  <si>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</si>
  <si>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</si>
  <si>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</si>
  <si>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</si>
  <si>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</si>
  <si>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</si>
  <si>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</si>
  <si>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</si>
  <si>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</si>
  <si>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</si>
  <si>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</si>
  <si>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</si>
  <si>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</si>
  <si>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</si>
  <si>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</si>
  <si>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</si>
  <si>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</si>
  <si>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</si>
  <si>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</si>
  <si>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</si>
  <si>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</si>
  <si>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</si>
  <si>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</si>
  <si>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</si>
  <si>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</si>
  <si>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</si>
  <si>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</si>
  <si>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</si>
  <si>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</si>
  <si>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</si>
  <si>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</si>
  <si>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</si>
  <si>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</si>
  <si>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</si>
  <si>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</si>
  <si>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</si>
  <si>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</si>
  <si>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</si>
  <si>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</si>
  <si>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</si>
  <si>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</si>
  <si>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</si>
  <si>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</si>
  <si>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</si>
  <si>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</si>
  <si>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</si>
  <si>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</si>
  <si>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</si>
  <si>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</si>
  <si>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</si>
  <si>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</si>
  <si>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</si>
  <si>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</si>
  <si>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</si>
  <si>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</si>
  <si>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</si>
  <si>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</si>
  <si>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</si>
  <si>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</si>
  <si>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</si>
  <si>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</si>
  <si>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</si>
  <si>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</si>
  <si>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</si>
  <si>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</si>
  <si>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</si>
  <si>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</si>
  <si>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</si>
  <si>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</si>
  <si>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</si>
  <si>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</si>
  <si>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</si>
  <si>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</si>
  <si>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</si>
  <si>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</si>
  <si>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</si>
  <si>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</si>
  <si>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</si>
  <si>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</si>
  <si>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</si>
  <si>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</si>
  <si>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</si>
  <si>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</si>
  <si>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</si>
  <si>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</si>
  <si>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</si>
  <si>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</si>
  <si>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</si>
  <si>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</si>
  <si>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</si>
  <si>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</si>
  <si>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</si>
  <si>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</si>
  <si>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</si>
  <si>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</si>
  <si>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</si>
  <si>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</si>
  <si>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</si>
  <si>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</si>
  <si>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</si>
  <si>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</si>
  <si>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</si>
  <si>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</si>
  <si>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</si>
  <si>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</si>
  <si>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</si>
  <si>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</si>
  <si>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</si>
  <si>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</si>
  <si>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</si>
  <si>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</si>
  <si>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</si>
  <si>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</si>
  <si>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</si>
  <si>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</si>
  <si>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</si>
  <si>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</si>
  <si>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</si>
  <si>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</si>
  <si>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</si>
  <si>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</si>
  <si>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</si>
  <si>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</si>
  <si>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</si>
  <si>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</si>
  <si>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</si>
  <si>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</si>
  <si>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</si>
  <si>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</si>
  <si>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</si>
  <si>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</si>
  <si>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</si>
  <si>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</si>
  <si>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</si>
  <si>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</si>
  <si>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</si>
  <si>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</si>
  <si>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</si>
  <si>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</si>
  <si>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</si>
  <si>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</si>
  <si>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</si>
  <si>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</si>
  <si>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</si>
  <si>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</si>
  <si>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</si>
  <si>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</si>
  <si>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</si>
  <si>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</si>
  <si>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</si>
  <si>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</si>
  <si>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</si>
  <si>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</si>
  <si>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</si>
  <si>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</si>
  <si>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</si>
  <si>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</si>
  <si>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</si>
  <si>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</si>
  <si>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</si>
  <si>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</si>
  <si>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</si>
  <si>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</si>
  <si>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</si>
  <si>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</si>
  <si>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</si>
  <si>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</si>
  <si>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</si>
  <si>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</si>
  <si>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</si>
  <si>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</si>
  <si>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</si>
  <si>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</si>
  <si>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</si>
  <si>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</si>
  <si>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</si>
  <si>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</si>
  <si>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</si>
  <si>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</si>
  <si>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</si>
  <si>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</si>
  <si>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</si>
  <si>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</si>
  <si>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</si>
  <si>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</si>
  <si>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</si>
  <si>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</si>
  <si>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</si>
  <si>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</si>
  <si>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</si>
  <si>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</si>
  <si>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</si>
  <si>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</si>
  <si>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</si>
  <si>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</si>
  <si>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</si>
  <si>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</si>
  <si>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</si>
  <si>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</si>
  <si>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</si>
  <si>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</si>
  <si>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</si>
  <si>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</si>
  <si>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</si>
  <si>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</si>
  <si>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</si>
  <si>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</si>
  <si>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</si>
  <si>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</si>
  <si>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</si>
  <si>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</si>
  <si>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</si>
  <si>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</si>
  <si>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</si>
  <si>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</si>
  <si>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</si>
  <si>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</si>
  <si>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</si>
  <si>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</si>
  <si>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</si>
  <si>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</si>
  <si>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</si>
  <si>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</si>
  <si>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</si>
  <si>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</si>
  <si>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</si>
  <si>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</si>
  <si>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</si>
  <si>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</si>
  <si>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</si>
  <si>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</si>
  <si>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</si>
  <si>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</si>
  <si>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</si>
  <si>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</si>
  <si>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</si>
  <si>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</si>
  <si>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</si>
  <si>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</si>
  <si>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</si>
  <si>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</si>
  <si>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</si>
  <si>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</si>
  <si>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</si>
  <si>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</si>
  <si>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</si>
  <si>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</si>
  <si>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</si>
  <si>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</si>
  <si>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</si>
  <si>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</si>
  <si>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</si>
  <si>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</si>
  <si>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</si>
  <si>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</si>
  <si>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</si>
  <si>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</si>
  <si>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</si>
  <si>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</si>
  <si>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</si>
  <si>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</si>
  <si>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</si>
  <si>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</si>
  <si>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</si>
  <si>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</si>
  <si>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</si>
  <si>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</si>
  <si>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</si>
  <si>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</si>
  <si>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</si>
  <si>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</si>
  <si>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</si>
  <si>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</si>
  <si>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</si>
  <si>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</si>
  <si>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</si>
  <si>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</si>
  <si>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</si>
  <si>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</si>
  <si>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</si>
  <si>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</si>
  <si>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</si>
  <si>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</si>
  <si>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</si>
  <si>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</si>
  <si>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</si>
  <si>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</si>
  <si>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</si>
  <si>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</si>
  <si>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</si>
  <si>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</si>
  <si>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</si>
  <si>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</si>
  <si>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</si>
  <si>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</si>
  <si>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</si>
  <si>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</si>
  <si>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</si>
  <si>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</si>
  <si>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</si>
  <si>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</si>
  <si>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</si>
  <si>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</si>
  <si>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</si>
  <si>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</si>
  <si>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</si>
  <si>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</si>
  <si>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</si>
  <si>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</si>
  <si>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</si>
  <si>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</si>
  <si>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</si>
  <si>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</si>
  <si>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</si>
  <si>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</si>
  <si>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</si>
  <si>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</si>
  <si>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</si>
  <si>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</si>
  <si>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</si>
  <si>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</si>
  <si>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</si>
  <si>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</si>
  <si>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</si>
  <si>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</si>
  <si>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</si>
  <si>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</si>
  <si>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</si>
  <si>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</si>
  <si>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</si>
  <si>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</si>
  <si>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</si>
  <si>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</si>
  <si>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</si>
  <si>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</si>
  <si>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</si>
  <si>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</si>
  <si>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</si>
  <si>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</si>
  <si>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</si>
  <si>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</si>
  <si>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</si>
  <si>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</si>
  <si>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</si>
  <si>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</si>
  <si>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</si>
  <si>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</si>
  <si>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</si>
  <si>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</si>
  <si>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</si>
  <si>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</si>
  <si>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</si>
  <si>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</si>
  <si>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</si>
  <si>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</si>
  <si>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</si>
  <si>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</si>
  <si>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</si>
  <si>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</si>
  <si>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</si>
  <si>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</si>
  <si>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</si>
  <si>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</si>
  <si>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</si>
  <si>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</si>
  <si>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</si>
  <si>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</si>
  <si>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</si>
  <si>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</si>
  <si>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</si>
  <si>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</si>
  <si>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</si>
  <si>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</si>
  <si>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</si>
  <si>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</si>
  <si>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</si>
  <si>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</si>
  <si>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</si>
  <si>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</si>
  <si>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</si>
  <si>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</si>
  <si>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</si>
  <si>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</si>
  <si>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</si>
  <si>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</si>
  <si>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</si>
  <si>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</si>
  <si>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</si>
  <si>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</si>
  <si>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</si>
  <si>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</si>
  <si>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</si>
  <si>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</si>
  <si>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</si>
  <si>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</si>
  <si>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</si>
  <si>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</si>
  <si>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</si>
  <si>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</si>
  <si>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</si>
  <si>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</si>
  <si>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</si>
  <si>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</si>
  <si>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</si>
  <si>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</si>
  <si>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</si>
  <si>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</si>
  <si>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</si>
  <si>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</si>
  <si>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</si>
  <si>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</si>
  <si>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</si>
  <si>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</si>
  <si>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</si>
  <si>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</si>
  <si>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</si>
  <si>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</si>
  <si>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</si>
  <si>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</si>
  <si>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</si>
  <si>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</si>
  <si>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</si>
  <si>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</si>
  <si>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</si>
  <si>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</si>
  <si>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</si>
  <si>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</si>
  <si>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</si>
  <si>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</si>
  <si>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</si>
  <si>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</si>
  <si>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</si>
  <si>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</si>
  <si>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</si>
  <si>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</si>
  <si>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</si>
  <si>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</si>
  <si>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</si>
  <si>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</si>
  <si>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</si>
  <si>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</si>
  <si>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</si>
  <si>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</si>
  <si>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</si>
  <si>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</si>
  <si>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</si>
  <si>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</si>
  <si>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</si>
  <si>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</si>
  <si>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</si>
  <si>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</si>
  <si>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</si>
  <si>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</si>
  <si>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</si>
  <si>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</si>
  <si>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</si>
  <si>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</si>
  <si>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</si>
  <si>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</si>
  <si>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</si>
  <si>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</si>
  <si>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</si>
  <si>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</si>
  <si>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</si>
  <si>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</si>
  <si>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</si>
  <si>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</si>
  <si>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</si>
  <si>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</si>
  <si>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</si>
  <si>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</si>
  <si>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</si>
  <si>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</si>
  <si>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</si>
  <si>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</si>
  <si>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</si>
  <si>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</si>
  <si>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</si>
  <si>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</si>
  <si>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</si>
  <si>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</si>
  <si>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</si>
  <si>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</si>
  <si>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</si>
  <si>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</si>
  <si>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</si>
  <si>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</si>
  <si>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</si>
  <si>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</si>
  <si>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</si>
  <si>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</si>
  <si>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</si>
  <si>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</si>
  <si>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</si>
  <si>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</si>
  <si>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</si>
  <si>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</si>
  <si>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</si>
  <si>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</si>
  <si>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</si>
  <si>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</si>
  <si>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</si>
  <si>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</si>
  <si>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</si>
  <si>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</si>
  <si>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</si>
  <si>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</si>
  <si>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</si>
  <si>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</si>
  <si>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</si>
  <si>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</si>
  <si>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</si>
  <si>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</si>
  <si>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</si>
  <si>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</si>
  <si>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</si>
  <si>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</si>
  <si>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</si>
  <si>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</si>
  <si>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</si>
  <si>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</si>
  <si>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</si>
  <si>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</si>
  <si>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</si>
  <si>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</si>
  <si>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</si>
  <si>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</si>
  <si>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</si>
  <si>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</si>
  <si>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</si>
  <si>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</si>
  <si>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</si>
  <si>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</si>
  <si>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</si>
  <si>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</si>
  <si>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</si>
  <si>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</si>
  <si>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</si>
  <si>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</si>
  <si>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</si>
  <si>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</si>
  <si>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</si>
  <si>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</si>
  <si>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</si>
  <si>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</si>
  <si>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</si>
  <si>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</si>
  <si>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</si>
  <si>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</si>
  <si>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</si>
  <si>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</si>
  <si>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</si>
  <si>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</si>
  <si>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</si>
  <si>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</si>
  <si>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</si>
  <si>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</si>
  <si>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</si>
  <si>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</si>
  <si>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</si>
  <si>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</si>
  <si>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</si>
  <si>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</si>
  <si>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</si>
  <si>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</si>
  <si>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</si>
  <si>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</si>
  <si>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</si>
  <si>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</si>
  <si>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</si>
  <si>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</si>
  <si>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</si>
  <si>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</si>
  <si>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</si>
  <si>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</si>
  <si>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</si>
  <si>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</si>
  <si>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</si>
  <si>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</si>
  <si>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</si>
  <si>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</si>
  <si>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</si>
  <si>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</si>
  <si>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</si>
  <si>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</si>
  <si>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</si>
  <si>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</si>
  <si>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</si>
  <si>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</si>
  <si>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</si>
  <si>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</si>
  <si>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</si>
  <si>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</si>
  <si>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</si>
  <si>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</si>
  <si>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</si>
  <si>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</si>
  <si>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</si>
  <si>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</si>
  <si>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</si>
  <si>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</si>
  <si>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</si>
  <si>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</si>
  <si>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</si>
  <si>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</si>
  <si>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</si>
  <si>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</si>
  <si>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</si>
  <si>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</si>
  <si>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</si>
  <si>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</si>
  <si>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</si>
  <si>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</si>
  <si>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</si>
  <si>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</si>
  <si>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</si>
  <si>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</si>
  <si>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</si>
  <si>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</si>
  <si>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</si>
  <si>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</si>
  <si>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</si>
  <si>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</si>
  <si>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</si>
  <si>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</si>
  <si>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</si>
  <si>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</si>
  <si>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</si>
  <si>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</si>
  <si>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</si>
  <si>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</si>
  <si>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</si>
  <si>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</si>
  <si>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</si>
  <si>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</si>
  <si>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</si>
  <si>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</si>
  <si>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</si>
  <si>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</si>
  <si>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</si>
  <si>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</si>
  <si>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</si>
  <si>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</si>
  <si>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</si>
  <si>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</si>
  <si>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</si>
  <si>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</si>
  <si>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</si>
  <si>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</si>
  <si>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</si>
  <si>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</si>
  <si>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</si>
  <si>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</si>
  <si>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</si>
  <si>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</si>
  <si>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</si>
  <si>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</si>
  <si>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</si>
  <si>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</si>
  <si>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</si>
  <si>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</si>
  <si>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</si>
  <si>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</si>
  <si>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</si>
  <si>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</si>
  <si>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</si>
  <si>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</si>
  <si>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</si>
  <si>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</si>
  <si>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</si>
  <si>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</si>
  <si>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</si>
  <si>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</si>
  <si>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</si>
  <si>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</si>
  <si>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</si>
  <si>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</si>
  <si>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</si>
  <si>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</si>
  <si>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</si>
  <si>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</si>
  <si>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</si>
  <si>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</si>
  <si>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</si>
  <si>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</si>
  <si>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</si>
  <si>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</si>
  <si>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</si>
  <si>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</si>
  <si>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</si>
  <si>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</si>
  <si>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</si>
  <si>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</si>
  <si>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</si>
  <si>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</si>
  <si>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</si>
  <si>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</si>
  <si>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</si>
  <si>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</si>
  <si>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</si>
  <si>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</si>
  <si>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</si>
  <si>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</si>
  <si>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</si>
  <si>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</si>
  <si>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</si>
  <si>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</si>
  <si>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</si>
  <si>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</si>
  <si>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</si>
  <si>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</si>
  <si>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</si>
  <si>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</si>
  <si>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</si>
  <si>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</si>
  <si>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</si>
  <si>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</si>
  <si>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</si>
  <si>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</si>
  <si>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</si>
  <si>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</si>
  <si>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</si>
  <si>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</si>
  <si>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</si>
  <si>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</si>
  <si>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</si>
  <si>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</si>
  <si>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</si>
  <si>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</si>
  <si>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</si>
  <si>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</si>
  <si>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</si>
  <si>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</si>
  <si>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</si>
  <si>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</si>
  <si>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</si>
  <si>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</si>
  <si>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</si>
  <si>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</si>
  <si>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</si>
  <si>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</si>
  <si>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</si>
  <si>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</si>
  <si>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</si>
  <si>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</si>
  <si>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</si>
  <si>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</si>
  <si>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</si>
  <si>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</si>
  <si>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</si>
  <si>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</si>
  <si>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</si>
  <si>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</si>
  <si>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</si>
  <si>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</si>
  <si>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</si>
  <si>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</si>
  <si>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</si>
  <si>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</si>
  <si>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</si>
  <si>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</si>
  <si>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</si>
  <si>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</si>
  <si>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</si>
  <si>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</si>
  <si>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</si>
  <si>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</si>
  <si>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</si>
  <si>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</si>
  <si>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</si>
  <si>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</si>
  <si>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</si>
  <si>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</si>
  <si>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</si>
  <si>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</si>
  <si>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</si>
  <si>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</si>
  <si>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</si>
  <si>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</si>
  <si>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</si>
  <si>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</si>
  <si>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</si>
  <si>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</si>
  <si>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</si>
  <si>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</si>
  <si>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</si>
  <si>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</si>
  <si>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</si>
  <si>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</si>
  <si>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</si>
  <si>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</si>
  <si>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</si>
  <si>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</si>
  <si>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</si>
  <si>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</si>
  <si>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</si>
  <si>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</si>
  <si>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</si>
  <si>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</si>
  <si>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</si>
  <si>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</si>
  <si>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</si>
  <si>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</si>
  <si>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</si>
  <si>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</si>
  <si>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</si>
  <si>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</si>
  <si>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</si>
  <si>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</si>
  <si>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</si>
  <si>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</si>
  <si>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</si>
  <si>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</si>
  <si>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</si>
  <si>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</si>
  <si>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</si>
  <si>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</si>
  <si>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</si>
  <si>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</si>
  <si>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</si>
  <si>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</si>
  <si>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</si>
  <si>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</si>
  <si>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</si>
  <si>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</si>
  <si>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</si>
  <si>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</si>
  <si>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</si>
  <si>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</si>
  <si>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</si>
  <si>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</si>
  <si>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</si>
  <si>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</si>
  <si>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</si>
  <si>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</si>
  <si>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</si>
  <si>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</si>
  <si>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</si>
  <si>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</si>
  <si>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</si>
  <si>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</si>
  <si>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</si>
  <si>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</si>
  <si>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</si>
  <si>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</si>
  <si>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</si>
  <si>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</si>
  <si>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</si>
  <si>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</si>
  <si>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</si>
  <si>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</si>
  <si>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</si>
  <si>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</si>
  <si>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</si>
  <si>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</si>
  <si>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</si>
  <si>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</si>
  <si>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</si>
  <si>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</si>
  <si>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</si>
  <si>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</si>
  <si>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</si>
  <si>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</si>
  <si>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</si>
  <si>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</si>
  <si>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</si>
  <si>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</si>
  <si>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</si>
  <si>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</si>
  <si>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</si>
  <si>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</si>
  <si>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</si>
  <si>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</si>
  <si>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</si>
  <si>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</si>
  <si>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</si>
  <si>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</si>
  <si>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</si>
  <si>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</si>
  <si>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</si>
  <si>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</si>
  <si>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</si>
  <si>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</si>
  <si>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</si>
  <si>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</si>
  <si>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</si>
  <si>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</si>
  <si>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</si>
  <si>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</si>
  <si>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</si>
  <si>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</si>
  <si>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</si>
  <si>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</si>
  <si>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</si>
  <si>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</si>
  <si>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</si>
  <si>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</si>
  <si>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</si>
  <si>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</si>
  <si>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</si>
  <si>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</si>
  <si>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</si>
  <si>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</si>
  <si>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</si>
  <si>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</si>
  <si>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</si>
  <si>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</si>
  <si>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</si>
  <si>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</si>
  <si>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</si>
  <si>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</si>
  <si>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</si>
  <si>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</si>
  <si>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</si>
  <si>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</si>
  <si>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</si>
  <si>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</si>
  <si>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</si>
  <si>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</si>
  <si>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</si>
  <si>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</si>
  <si>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</si>
  <si>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</si>
  <si>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</si>
  <si>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</si>
  <si>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</si>
  <si>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</si>
  <si>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</si>
  <si>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</si>
  <si>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</si>
  <si>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</si>
  <si>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</si>
  <si>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</si>
  <si>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</si>
  <si>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</si>
  <si>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</si>
  <si>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</si>
  <si>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</si>
  <si>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</si>
  <si>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</si>
  <si>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</si>
  <si>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</si>
  <si>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</si>
  <si>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</si>
  <si>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</si>
  <si>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</si>
  <si>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</si>
  <si>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</si>
  <si>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</si>
  <si>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</si>
  <si>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</si>
  <si>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</si>
  <si>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</si>
  <si>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</si>
  <si>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</si>
  <si>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</si>
  <si>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</si>
  <si>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</si>
  <si>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</si>
  <si>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</si>
  <si>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</si>
  <si>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</si>
  <si>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</si>
  <si>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</si>
  <si>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</si>
  <si>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</si>
  <si>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</si>
  <si>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</si>
  <si>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</si>
  <si>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</si>
  <si>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</si>
  <si>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</si>
  <si>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</si>
  <si>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</si>
  <si>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</si>
  <si>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</si>
  <si>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</si>
  <si>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</si>
  <si>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</si>
  <si>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</si>
  <si>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</si>
  <si>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</si>
  <si>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</si>
  <si>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</si>
  <si>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</si>
  <si>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</si>
  <si>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</si>
  <si>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</si>
  <si>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</si>
  <si>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</si>
  <si>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</si>
  <si>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</si>
  <si>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</si>
  <si>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</si>
  <si>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</si>
  <si>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</si>
  <si>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</si>
  <si>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</si>
  <si>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</si>
  <si>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</si>
  <si>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</si>
  <si>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</si>
  <si>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</si>
  <si>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</si>
  <si>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</si>
  <si>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</si>
  <si>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</si>
  <si>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</si>
  <si>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</si>
  <si>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</si>
  <si>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</si>
  <si>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</si>
  <si>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</si>
  <si>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</si>
  <si>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</si>
  <si>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</si>
  <si>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</si>
  <si>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</si>
  <si>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</si>
  <si>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</si>
  <si>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</si>
  <si>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</si>
  <si>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</si>
  <si>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</si>
  <si>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</si>
  <si>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</si>
  <si>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</si>
  <si>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</si>
  <si>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</si>
  <si>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</si>
  <si>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</si>
  <si>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</si>
  <si>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</si>
  <si>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</si>
  <si>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</si>
  <si>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</si>
  <si>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</si>
  <si>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</si>
  <si>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</si>
  <si>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</si>
  <si>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</si>
  <si>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</si>
  <si>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</si>
  <si>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</si>
  <si>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</si>
  <si>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</si>
  <si>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</si>
  <si>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</si>
  <si>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</si>
  <si>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</si>
  <si>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</si>
  <si>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</si>
  <si>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</si>
  <si>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</si>
  <si>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</si>
  <si>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</si>
  <si>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</si>
  <si>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</si>
  <si>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</si>
  <si>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</si>
  <si>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</si>
  <si>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</si>
  <si>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</si>
  <si>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</si>
  <si>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</si>
  <si>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</si>
  <si>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</si>
  <si>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</si>
  <si>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</si>
  <si>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</si>
  <si>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</si>
  <si>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</si>
  <si>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</si>
  <si>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</si>
  <si>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</si>
  <si>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</si>
  <si>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</si>
  <si>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</si>
  <si>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</si>
  <si>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</si>
  <si>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</si>
  <si>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</si>
  <si>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</si>
  <si>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</si>
  <si>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</si>
  <si>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</si>
  <si>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</si>
  <si>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</si>
  <si>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</si>
  <si>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</si>
  <si>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</si>
  <si>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</si>
  <si>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</si>
  <si>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</si>
  <si>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</si>
  <si>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</si>
  <si>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</si>
  <si>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</si>
  <si>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</si>
  <si>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</si>
  <si>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</si>
  <si>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</si>
  <si>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</si>
  <si>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</si>
  <si>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</si>
  <si>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</si>
  <si>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</si>
  <si>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</si>
  <si>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</si>
  <si>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</si>
  <si>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</si>
  <si>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</si>
  <si>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</si>
  <si>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</si>
  <si>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</si>
  <si>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</si>
  <si>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</si>
  <si>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</si>
  <si>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</si>
  <si>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</si>
  <si>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</si>
  <si>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</si>
  <si>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</si>
  <si>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</si>
  <si>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</si>
  <si>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</si>
  <si>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</si>
  <si>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</si>
  <si>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</si>
  <si>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</si>
  <si>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</si>
  <si>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</si>
  <si>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</si>
  <si>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</si>
  <si>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</si>
  <si>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</si>
  <si>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</si>
  <si>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</si>
  <si>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</si>
  <si>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</si>
  <si>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</si>
  <si>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</si>
  <si>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</si>
  <si>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</si>
  <si>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</si>
  <si>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</si>
  <si>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</si>
  <si>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</si>
  <si>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</si>
  <si>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</si>
  <si>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</si>
  <si>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</si>
  <si>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</si>
  <si>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</si>
  <si>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</si>
  <si>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</si>
  <si>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</si>
  <si>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</si>
  <si>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</si>
  <si>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</si>
  <si>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</si>
  <si>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</si>
  <si>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</si>
  <si>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</si>
  <si>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</si>
  <si>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</si>
  <si>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</si>
  <si>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</si>
  <si>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</si>
  <si>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</si>
  <si>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</si>
  <si>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</si>
  <si>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</si>
  <si>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</si>
  <si>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</si>
  <si>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</si>
  <si>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</si>
  <si>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</si>
  <si>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</si>
  <si>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</si>
  <si>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</si>
  <si>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</si>
  <si>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</si>
  <si>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</si>
  <si>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</si>
  <si>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</si>
  <si>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</si>
  <si>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</si>
  <si>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</si>
  <si>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</si>
  <si>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</si>
  <si>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</si>
  <si>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</si>
  <si>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</si>
  <si>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</si>
  <si>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</si>
  <si>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</si>
  <si>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</si>
  <si>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</si>
  <si>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</si>
  <si>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</si>
  <si>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</si>
  <si>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</si>
  <si>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</si>
  <si>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</si>
  <si>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</si>
  <si>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</si>
  <si>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</si>
  <si>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</si>
  <si>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</si>
  <si>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</si>
  <si>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</si>
  <si>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</si>
  <si>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</si>
  <si>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</si>
  <si>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</si>
  <si>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</si>
  <si>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</si>
  <si>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</si>
  <si>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</si>
  <si>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</si>
  <si>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</si>
  <si>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</si>
  <si>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</si>
  <si>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</si>
  <si>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</si>
  <si>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</si>
  <si>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</si>
  <si>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</si>
  <si>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</si>
  <si>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</si>
  <si>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</si>
  <si>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</si>
  <si>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</si>
  <si>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</si>
  <si>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</si>
  <si>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</si>
  <si>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</si>
  <si>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</si>
  <si>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</si>
  <si>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</si>
  <si>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</si>
  <si>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</si>
  <si>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</si>
  <si>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</si>
  <si>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</si>
  <si>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</si>
  <si>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</si>
  <si>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</si>
  <si>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</si>
  <si>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</si>
  <si>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</si>
  <si>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</si>
  <si>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</si>
  <si>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</si>
  <si>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</si>
  <si>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</si>
  <si>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</si>
  <si>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</si>
  <si>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</si>
  <si>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</si>
  <si>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</si>
  <si>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</si>
  <si>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</si>
  <si>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</si>
  <si>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</si>
  <si>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</si>
  <si>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</si>
  <si>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</si>
  <si>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</si>
  <si>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</si>
  <si>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</si>
  <si>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</si>
  <si>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</si>
  <si>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</si>
  <si>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</si>
  <si>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</si>
  <si>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</si>
  <si>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</si>
  <si>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</si>
  <si>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</si>
  <si>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</si>
  <si>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</si>
  <si>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</si>
  <si>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</si>
  <si>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</si>
  <si>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</si>
  <si>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</si>
  <si>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</si>
  <si>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</si>
  <si>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</si>
  <si>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</si>
  <si>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</si>
  <si>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</si>
  <si>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</si>
  <si>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</si>
  <si>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</si>
  <si>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</si>
  <si>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</si>
  <si>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</si>
  <si>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</si>
  <si>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</si>
  <si>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</si>
  <si>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</si>
  <si>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</si>
  <si>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</si>
  <si>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</si>
  <si>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</si>
  <si>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</si>
  <si>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</si>
  <si>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</si>
  <si>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</si>
  <si>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</si>
  <si>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</si>
  <si>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</si>
  <si>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</si>
  <si>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</si>
  <si>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</si>
  <si>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</si>
  <si>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</si>
  <si>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</si>
  <si>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</si>
  <si>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</si>
  <si>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</si>
  <si>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</si>
  <si>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</si>
  <si>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</si>
  <si>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</si>
  <si>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</si>
  <si>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</si>
  <si>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</si>
  <si>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</si>
  <si>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</si>
  <si>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</si>
  <si>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</si>
  <si>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</si>
  <si>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</si>
  <si>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</si>
  <si>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</si>
  <si>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</si>
  <si>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</si>
  <si>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</si>
  <si>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</si>
  <si>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</si>
  <si>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</si>
  <si>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</si>
  <si>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</si>
  <si>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</si>
  <si>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</si>
  <si>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</si>
  <si>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</si>
  <si>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</si>
  <si>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</si>
  <si>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</si>
  <si>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</si>
  <si>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</si>
  <si>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</si>
  <si>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</si>
  <si>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</si>
  <si>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</si>
  <si>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</si>
  <si>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</si>
  <si>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</si>
  <si>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</si>
  <si>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</si>
  <si>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</si>
  <si>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</si>
  <si>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</si>
  <si>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</si>
  <si>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</si>
  <si>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</si>
  <si>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</si>
  <si>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</si>
  <si>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</si>
  <si>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</si>
  <si>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</si>
  <si>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</si>
  <si>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</si>
  <si>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</si>
  <si>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</si>
  <si>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</si>
  <si>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</si>
  <si>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</si>
  <si>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</si>
  <si>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</si>
  <si>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</si>
  <si>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</si>
  <si>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</si>
  <si>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</si>
  <si>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</si>
  <si>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</si>
  <si>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</si>
  <si>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</si>
  <si>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</si>
  <si>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</si>
  <si>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</si>
  <si>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</si>
  <si>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</si>
  <si>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</si>
  <si>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</si>
  <si>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</si>
  <si>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</si>
  <si>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</si>
  <si>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</si>
  <si>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</si>
  <si>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</si>
  <si>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</si>
  <si>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</si>
  <si>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</si>
  <si>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</si>
  <si>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</si>
  <si>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</si>
  <si>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</si>
  <si>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</si>
  <si>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</si>
  <si>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</si>
  <si>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</si>
  <si>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</si>
  <si>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</si>
  <si>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</si>
  <si>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</si>
  <si>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</si>
  <si>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</si>
  <si>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</si>
  <si>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</si>
  <si>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</si>
  <si>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</si>
  <si>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</si>
  <si>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</si>
  <si>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</si>
  <si>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</si>
  <si>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</si>
  <si>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</si>
  <si>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</si>
  <si>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</si>
  <si>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</si>
  <si>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</si>
  <si>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</si>
  <si>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</si>
  <si>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</si>
  <si>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</si>
  <si>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</si>
  <si>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</si>
  <si>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</si>
  <si>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</si>
  <si>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</si>
  <si>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</si>
  <si>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</si>
  <si>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</si>
  <si>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</si>
  <si>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</si>
  <si>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</si>
  <si>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</si>
  <si>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</si>
  <si>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</si>
  <si>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</si>
  <si>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</si>
  <si>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</si>
  <si>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</si>
  <si>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</si>
  <si>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</si>
  <si>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</si>
  <si>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</si>
  <si>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</si>
  <si>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</si>
  <si>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</si>
  <si>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</si>
  <si>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</si>
  <si>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</si>
  <si>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</si>
  <si>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</si>
  <si>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</si>
  <si>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</si>
  <si>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</si>
  <si>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</si>
  <si>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</si>
  <si>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</si>
  <si>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</si>
  <si>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</si>
  <si>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</si>
  <si>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</si>
  <si>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</si>
  <si>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</si>
  <si>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</si>
  <si>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</si>
  <si>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</si>
  <si>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</si>
  <si>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</si>
  <si>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</si>
  <si>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</si>
  <si>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</si>
  <si>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</si>
  <si>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</si>
  <si>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</si>
  <si>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</si>
  <si>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</si>
  <si>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</si>
  <si>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</si>
  <si>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</si>
  <si>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</si>
  <si>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</si>
  <si>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</si>
  <si>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</si>
  <si>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</si>
  <si>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</si>
  <si>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</si>
  <si>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</si>
  <si>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</si>
  <si>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</si>
  <si>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</si>
  <si>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</si>
  <si>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</si>
  <si>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</si>
  <si>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</si>
  <si>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</si>
  <si>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</si>
  <si>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</si>
  <si>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</si>
  <si>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</si>
  <si>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</si>
  <si>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</si>
  <si>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</si>
  <si>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</si>
  <si>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</si>
  <si>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</si>
  <si>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</si>
  <si>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</si>
  <si>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</si>
  <si>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</si>
  <si>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</si>
  <si>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</si>
  <si>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</si>
  <si>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</si>
  <si>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</si>
  <si>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</si>
  <si>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</si>
  <si>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</si>
  <si>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</si>
  <si>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</si>
  <si>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</si>
  <si>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</si>
  <si>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</si>
  <si>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</si>
  <si>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</si>
  <si>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</si>
  <si>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</si>
  <si>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</si>
  <si>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</si>
  <si>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</si>
  <si>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</si>
  <si>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</si>
  <si>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</si>
  <si>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</si>
  <si>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</si>
  <si>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</si>
  <si>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</si>
  <si>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</si>
  <si>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</si>
  <si>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</si>
  <si>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</si>
  <si>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</si>
  <si>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</si>
  <si>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</si>
  <si>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</si>
  <si>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</si>
  <si>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</si>
  <si>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</si>
  <si>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</si>
  <si>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</si>
  <si>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</si>
  <si>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</si>
  <si>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</si>
  <si>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</si>
  <si>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</si>
  <si>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</si>
  <si>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</si>
  <si>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</si>
  <si>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</si>
  <si>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</si>
  <si>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</si>
  <si>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</si>
  <si>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</si>
  <si>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</si>
  <si>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</si>
  <si>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</si>
  <si>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</si>
  <si>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</si>
  <si>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</si>
  <si>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</si>
  <si>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</si>
  <si>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</si>
  <si>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</si>
  <si>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</si>
  <si>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</si>
  <si>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</si>
  <si>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</si>
  <si>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</si>
  <si>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</si>
  <si>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</si>
  <si>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</si>
  <si>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</si>
  <si>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</si>
  <si>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</si>
  <si>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</si>
  <si>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</si>
  <si>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</si>
  <si>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</si>
  <si>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</si>
  <si>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</si>
  <si>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</si>
  <si>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</si>
  <si>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</si>
  <si>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</si>
  <si>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</si>
  <si>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</si>
  <si>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</si>
  <si>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</si>
  <si>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</si>
  <si>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</si>
  <si>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</si>
  <si>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</si>
  <si>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</si>
  <si>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</si>
  <si>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</si>
  <si>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</si>
  <si>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</si>
  <si>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</si>
  <si>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</si>
  <si>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</si>
  <si>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</si>
  <si>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</si>
  <si>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</si>
  <si>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</si>
  <si>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</si>
  <si>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</si>
  <si>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</si>
  <si>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</si>
  <si>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</si>
  <si>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</si>
  <si>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</si>
  <si>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</si>
  <si>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</si>
  <si>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</si>
  <si>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</si>
  <si>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</si>
  <si>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</si>
  <si>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</si>
  <si>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</si>
  <si>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</si>
  <si>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</si>
  <si>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</si>
  <si>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</si>
  <si>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</si>
  <si>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</si>
  <si>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</si>
  <si>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</si>
  <si>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</si>
  <si>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</si>
  <si>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</si>
  <si>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</si>
  <si>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</si>
  <si>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</si>
  <si>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</si>
  <si>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</si>
  <si>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</si>
  <si>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</si>
  <si>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</si>
  <si>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</si>
  <si>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</si>
  <si>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</si>
  <si>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</si>
  <si>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</si>
  <si>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</si>
  <si>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</si>
  <si>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</si>
  <si>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</si>
  <si>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</si>
  <si>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</si>
  <si>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</si>
  <si>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</si>
  <si>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</si>
  <si>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</si>
  <si>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</si>
  <si>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</si>
  <si>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</si>
  <si>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</si>
  <si>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</si>
  <si>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</si>
  <si>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</si>
  <si>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</si>
  <si>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</si>
  <si>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</si>
  <si>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</si>
  <si>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</si>
  <si>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</si>
  <si>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</si>
  <si>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</si>
  <si>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</si>
  <si>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</si>
  <si>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</si>
  <si>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</si>
  <si>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</si>
  <si>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</si>
  <si>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</si>
  <si>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</si>
  <si>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</si>
  <si>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</si>
  <si>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</si>
  <si>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</si>
  <si>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</si>
  <si>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</si>
  <si>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</si>
  <si>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</si>
  <si>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</si>
  <si>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</si>
  <si>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</si>
  <si>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</si>
  <si>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</si>
  <si>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</si>
  <si>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</si>
  <si>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</si>
  <si>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</si>
  <si>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</si>
  <si>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</si>
  <si>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</si>
  <si>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</si>
  <si>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</si>
  <si>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</si>
  <si>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</si>
  <si>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</si>
  <si>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</si>
  <si>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</si>
  <si>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</si>
  <si>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</si>
  <si>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</si>
  <si>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</si>
  <si>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</si>
  <si>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</si>
  <si>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</si>
  <si>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</si>
  <si>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</si>
  <si>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</si>
  <si>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</si>
  <si>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</si>
  <si>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</si>
  <si>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</si>
  <si>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</si>
  <si>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</si>
  <si>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</si>
  <si>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</si>
  <si>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</si>
  <si>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</si>
  <si>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</si>
  <si>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</si>
  <si>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</si>
  <si>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</si>
  <si>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</si>
  <si>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</si>
  <si>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</si>
  <si>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</si>
  <si>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</si>
  <si>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</si>
  <si>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</si>
  <si>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</si>
  <si>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</si>
  <si>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</si>
  <si>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</si>
  <si>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</si>
  <si>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</si>
  <si>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</si>
  <si>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</si>
  <si>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</si>
  <si>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</si>
  <si>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</si>
  <si>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</si>
  <si>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</si>
  <si>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</si>
  <si>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</si>
  <si>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</si>
  <si>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</si>
  <si>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</si>
  <si>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</si>
  <si>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</si>
  <si>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</si>
  <si>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</si>
  <si>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</si>
  <si>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</si>
  <si>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</si>
  <si>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</si>
  <si>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</si>
  <si>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</si>
  <si>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</si>
  <si>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</si>
  <si>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</si>
  <si>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</si>
  <si>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</si>
  <si>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</si>
  <si>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</si>
  <si>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</si>
  <si>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</si>
  <si>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</si>
  <si>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</si>
  <si>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</si>
  <si>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</si>
  <si>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</si>
  <si>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</si>
  <si>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</si>
  <si>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</si>
  <si>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</si>
  <si>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</si>
  <si>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</si>
  <si>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</si>
  <si>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</si>
  <si>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</si>
  <si>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</si>
  <si>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</si>
  <si>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</si>
  <si>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</si>
  <si>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</si>
  <si>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</si>
  <si>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</si>
  <si>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</si>
  <si>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</si>
  <si>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</si>
  <si>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</si>
  <si>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</si>
  <si>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</si>
  <si>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</si>
  <si>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</si>
  <si>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</si>
  <si>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</si>
  <si>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</si>
  <si>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</si>
  <si>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</si>
  <si>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</si>
  <si>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</si>
  <si>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</si>
  <si>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</si>
  <si>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</si>
  <si>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</si>
  <si>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</si>
  <si>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</si>
  <si>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</si>
  <si>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</si>
  <si>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</si>
  <si>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</si>
  <si>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</si>
  <si>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</si>
  <si>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</si>
  <si>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</si>
  <si>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</si>
  <si>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</si>
  <si>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</si>
  <si>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</si>
  <si>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</si>
  <si>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</si>
  <si>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</si>
  <si>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</si>
  <si>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</si>
  <si>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</si>
  <si>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</si>
  <si>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</si>
  <si>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</si>
  <si>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</si>
  <si>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</si>
  <si>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</si>
  <si>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</si>
  <si>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</si>
  <si>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</si>
  <si>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</si>
  <si>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</si>
  <si>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</si>
  <si>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</si>
  <si>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</si>
  <si>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</si>
  <si>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</si>
  <si>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</si>
  <si>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</si>
  <si>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</si>
  <si>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</si>
  <si>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</si>
  <si>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</si>
  <si>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</si>
  <si>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</si>
  <si>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</si>
  <si>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</si>
  <si>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</si>
  <si>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</si>
  <si>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</si>
  <si>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</si>
  <si>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</si>
  <si>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</si>
  <si>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</si>
  <si>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</si>
  <si>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</si>
  <si>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</si>
  <si>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</si>
  <si>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</si>
  <si>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</si>
  <si>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</si>
  <si>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</si>
  <si>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</si>
  <si>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</si>
  <si>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</si>
  <si>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</si>
  <si>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</si>
  <si>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</si>
  <si>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</si>
  <si>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</si>
  <si>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</si>
  <si>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</si>
  <si>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</si>
  <si>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</si>
  <si>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</si>
  <si>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</si>
  <si>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</si>
  <si>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</si>
  <si>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</si>
  <si>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</si>
  <si>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</si>
  <si>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</si>
  <si>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</si>
  <si>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</si>
  <si>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</si>
  <si>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</si>
  <si>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</si>
  <si>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</si>
  <si>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</si>
  <si>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</si>
  <si>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</si>
  <si>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</si>
  <si>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</si>
  <si>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</si>
  <si>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</si>
  <si>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</si>
  <si>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</si>
  <si>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</si>
  <si>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</si>
  <si>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</si>
  <si>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</si>
  <si>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</si>
  <si>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</si>
  <si>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</si>
  <si>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</si>
  <si>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</si>
  <si>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</si>
  <si>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</si>
  <si>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</si>
  <si>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</si>
  <si>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</si>
  <si>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</si>
  <si>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</si>
  <si>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</si>
  <si>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</si>
  <si>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</si>
  <si>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</si>
  <si>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</si>
  <si>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</si>
  <si>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</si>
  <si>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</si>
  <si>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</si>
  <si>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</si>
  <si>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</si>
  <si>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</si>
  <si>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</si>
  <si>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</si>
  <si>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</si>
  <si>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</si>
  <si>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</si>
  <si>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</si>
  <si>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</si>
  <si>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</si>
  <si>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</si>
  <si>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</si>
  <si>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</si>
  <si>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</si>
  <si>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</si>
  <si>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</si>
  <si>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</si>
  <si>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</si>
  <si>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</si>
  <si>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</si>
  <si>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</si>
  <si>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</si>
  <si>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</si>
  <si>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</si>
  <si>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</si>
  <si>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</si>
  <si>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</si>
  <si>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</si>
  <si>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</si>
  <si>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</si>
  <si>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</si>
  <si>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</si>
  <si>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</si>
  <si>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</si>
  <si>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</si>
  <si>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</si>
  <si>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</si>
  <si>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</si>
  <si>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</si>
  <si>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</si>
  <si>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</si>
  <si>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</si>
  <si>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</si>
  <si>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</si>
  <si>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</si>
  <si>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</si>
  <si>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</si>
  <si>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</si>
  <si>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</si>
  <si>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</si>
  <si>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</si>
  <si>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</si>
  <si>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</si>
  <si>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</si>
  <si>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</si>
  <si>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</si>
  <si>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</si>
  <si>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</si>
  <si>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</si>
  <si>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</si>
  <si>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</si>
  <si>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</si>
  <si>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</si>
  <si>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</si>
  <si>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</si>
  <si>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</si>
  <si>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</si>
  <si>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</si>
  <si>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</si>
  <si>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</si>
  <si>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</si>
  <si>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</si>
  <si>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</si>
  <si>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</si>
  <si>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</si>
  <si>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</si>
  <si>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</si>
  <si>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</si>
  <si>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</si>
  <si>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</si>
  <si>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</si>
  <si>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</si>
  <si>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</si>
  <si>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</si>
  <si>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</si>
  <si>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</si>
  <si>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</si>
  <si>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</si>
  <si>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</si>
  <si>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</si>
  <si>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</si>
  <si>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</si>
  <si>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</si>
  <si>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</si>
  <si>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</si>
  <si>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</si>
  <si>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</si>
  <si>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</si>
  <si>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</si>
  <si>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</si>
  <si>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</si>
  <si>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</si>
  <si>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</si>
  <si>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</si>
  <si>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</si>
  <si>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</si>
  <si>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</si>
  <si>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</si>
  <si>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</si>
  <si>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</si>
  <si>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</si>
  <si>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</si>
  <si>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</si>
  <si>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</si>
  <si>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</si>
  <si>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</si>
  <si>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</si>
  <si>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</si>
  <si>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</si>
  <si>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</si>
  <si>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</si>
  <si>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</si>
  <si>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</si>
  <si>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</si>
  <si>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</si>
  <si>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</si>
  <si>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</si>
  <si>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</si>
  <si>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</si>
  <si>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</si>
  <si>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</si>
  <si>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</si>
  <si>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</si>
  <si>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</si>
  <si>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</si>
  <si>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</si>
  <si>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</si>
  <si>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</si>
  <si>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</si>
  <si>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</si>
  <si>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</si>
  <si>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</si>
  <si>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</si>
  <si>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</si>
  <si>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</si>
  <si>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</si>
  <si>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</si>
  <si>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</si>
  <si>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</si>
  <si>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</si>
  <si>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</si>
  <si>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</si>
  <si>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</si>
  <si>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</si>
  <si>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</si>
  <si>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</si>
  <si>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</si>
  <si>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</si>
  <si>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</si>
  <si>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</si>
  <si>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</si>
  <si>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</si>
  <si>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</si>
  <si>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</si>
  <si>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</si>
  <si>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</si>
  <si>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</si>
  <si>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</si>
  <si>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</si>
  <si>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</si>
  <si>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</si>
  <si>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</si>
  <si>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</si>
  <si>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</si>
  <si>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</si>
  <si>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</si>
  <si>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</si>
  <si>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</si>
  <si>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</si>
  <si>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</si>
  <si>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</si>
  <si>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</si>
  <si>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</si>
  <si>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</si>
  <si>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</si>
  <si>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</si>
  <si>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</si>
  <si>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</si>
  <si>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</si>
  <si>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</si>
  <si>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</si>
  <si>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</si>
  <si>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</si>
  <si>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</si>
  <si>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</si>
  <si>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</si>
  <si>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</si>
  <si>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</si>
  <si>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</si>
  <si>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</si>
  <si>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</si>
  <si>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</si>
  <si>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</si>
  <si>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</si>
  <si>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</si>
  <si>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</si>
  <si>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</si>
  <si>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</si>
  <si>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</si>
  <si>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</si>
  <si>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</si>
  <si>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</si>
  <si>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</si>
  <si>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</si>
  <si>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</si>
  <si>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</si>
  <si>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</si>
  <si>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</si>
  <si>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</si>
  <si>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</si>
  <si>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</si>
  <si>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</si>
  <si>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</si>
  <si>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</si>
  <si>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</si>
  <si>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</si>
  <si>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</si>
  <si>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</si>
  <si>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</si>
  <si>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</si>
  <si>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</si>
  <si>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</si>
  <si>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</si>
  <si>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</si>
  <si>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</si>
  <si>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</si>
  <si>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</si>
  <si>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</si>
  <si>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</si>
  <si>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</si>
  <si>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</si>
  <si>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</si>
  <si>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</si>
  <si>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</si>
  <si>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</si>
  <si>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</si>
  <si>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</si>
  <si>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</si>
  <si>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</si>
  <si>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</si>
  <si>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</si>
  <si>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</si>
  <si>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</si>
  <si>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</si>
  <si>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</si>
  <si>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</si>
  <si>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</si>
  <si>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</si>
  <si>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</si>
  <si>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</si>
  <si>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</si>
  <si>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</si>
  <si>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</si>
  <si>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</si>
  <si>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</si>
  <si>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</si>
  <si>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</si>
  <si>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</si>
  <si>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</si>
  <si>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</si>
  <si>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</si>
  <si>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</si>
  <si>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</si>
  <si>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</si>
  <si>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</si>
  <si>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</si>
  <si>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</si>
  <si>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</si>
  <si>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</si>
  <si>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</si>
  <si>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</si>
  <si>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</si>
  <si>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</si>
  <si>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</si>
  <si>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</si>
  <si>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</si>
  <si>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</si>
  <si>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</si>
  <si>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</si>
  <si>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</si>
  <si>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</si>
  <si>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</si>
  <si>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</si>
  <si>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</si>
  <si>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</si>
  <si>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</si>
  <si>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</si>
  <si>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</si>
  <si>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</si>
  <si>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</si>
  <si>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</si>
  <si>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</si>
  <si>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</si>
  <si>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</si>
  <si>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</si>
  <si>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</si>
  <si>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</si>
  <si>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</si>
  <si>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</si>
  <si>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</si>
  <si>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</si>
  <si>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</si>
  <si>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</si>
  <si>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</si>
  <si>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</si>
  <si>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</si>
  <si>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</si>
  <si>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</si>
  <si>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</si>
  <si>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</si>
  <si>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</si>
  <si>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</si>
  <si>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</si>
  <si>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</si>
  <si>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</si>
  <si>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</si>
  <si>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</si>
  <si>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</si>
  <si>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</si>
  <si>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</si>
  <si>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</si>
  <si>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</si>
  <si>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</si>
  <si>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</si>
  <si>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</si>
  <si>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</si>
  <si>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</si>
  <si>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</si>
  <si>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</si>
  <si>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</si>
  <si>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</si>
  <si>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</si>
  <si>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</si>
  <si>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</si>
  <si>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</si>
  <si>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</si>
  <si>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</si>
  <si>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</si>
  <si>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</si>
  <si>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</si>
  <si>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</si>
  <si>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</si>
  <si>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</si>
  <si>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</si>
  <si>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</si>
  <si>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</si>
  <si>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</si>
  <si>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</si>
  <si>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</si>
  <si>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</si>
  <si>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</si>
  <si>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</si>
  <si>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</si>
  <si>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</si>
  <si>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</si>
  <si>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</si>
  <si>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</si>
  <si>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</si>
  <si>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</si>
  <si>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</si>
  <si>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</si>
  <si>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</si>
  <si>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</si>
  <si>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</si>
  <si>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</si>
  <si>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</si>
  <si>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</si>
  <si>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</si>
  <si>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</si>
  <si>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</si>
  <si>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</si>
  <si>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</si>
  <si>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</si>
  <si>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</si>
  <si>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</si>
  <si>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</si>
  <si>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</si>
  <si>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</si>
  <si>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</si>
  <si>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</si>
  <si>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</si>
  <si>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</si>
  <si>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</si>
  <si>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</si>
  <si>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</si>
  <si>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</si>
  <si>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</si>
  <si>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</si>
  <si>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</si>
  <si>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</si>
  <si>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</si>
  <si>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</si>
  <si>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</si>
  <si>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</si>
  <si>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</si>
  <si>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</si>
  <si>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</si>
  <si>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</si>
  <si>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</si>
  <si>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</si>
  <si>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</si>
  <si>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</si>
  <si>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</si>
  <si>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</si>
  <si>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</si>
  <si>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</si>
  <si>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</si>
  <si>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</si>
  <si>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</si>
  <si>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</si>
  <si>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</si>
  <si>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</si>
  <si>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</si>
  <si>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</si>
  <si>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</si>
  <si>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</si>
  <si>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</si>
  <si>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</si>
  <si>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</si>
  <si>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</si>
  <si>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</si>
  <si>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</si>
  <si>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</si>
  <si>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</si>
  <si>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</si>
  <si>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</si>
  <si>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</si>
  <si>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</si>
  <si>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</si>
  <si>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</si>
  <si>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</si>
  <si>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</si>
  <si>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</si>
  <si>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</si>
  <si>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</si>
  <si>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</si>
  <si>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</si>
  <si>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</si>
  <si>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</si>
  <si>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</si>
  <si>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</si>
  <si>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</si>
  <si>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</si>
  <si>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</si>
  <si>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</si>
  <si>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</si>
  <si>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</si>
  <si>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</si>
  <si>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</si>
  <si>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</si>
  <si>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</si>
  <si>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</si>
  <si>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</si>
  <si>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</si>
  <si>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</si>
  <si>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</si>
  <si>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</si>
  <si>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</si>
  <si>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</si>
  <si>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</si>
  <si>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</si>
  <si>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</si>
  <si>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</si>
  <si>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</si>
  <si>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</si>
  <si>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</si>
  <si>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</si>
  <si>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</si>
  <si>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</si>
  <si>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</si>
  <si>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</si>
  <si>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</si>
  <si>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</si>
  <si>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</si>
  <si>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</si>
  <si>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</si>
  <si>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</si>
  <si>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</si>
  <si>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</si>
  <si>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</si>
  <si>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</si>
  <si>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</si>
  <si>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</si>
  <si>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</si>
  <si>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</si>
  <si>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</si>
  <si>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</si>
  <si>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</si>
  <si>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</si>
  <si>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</si>
  <si>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</si>
  <si>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</si>
  <si>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</si>
  <si>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</si>
  <si>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</si>
  <si>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</si>
  <si>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</si>
  <si>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</si>
  <si>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</si>
  <si>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</si>
  <si>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</si>
  <si>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</si>
  <si>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</si>
  <si>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</si>
  <si>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</si>
  <si>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</si>
  <si>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</si>
  <si>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</si>
  <si>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</si>
  <si>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</si>
  <si>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</si>
  <si>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</si>
  <si>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</si>
  <si>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</si>
  <si>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</si>
  <si>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</si>
  <si>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</si>
  <si>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</si>
  <si>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</si>
  <si>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</si>
  <si>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</si>
  <si>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</si>
  <si>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</si>
  <si>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</si>
  <si>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</si>
  <si>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</si>
  <si>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</si>
  <si>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</si>
  <si>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</si>
  <si>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</si>
  <si>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</si>
  <si>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</si>
  <si>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</si>
  <si>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</si>
  <si>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</si>
  <si>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</si>
  <si>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</si>
  <si>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</si>
  <si>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</si>
  <si>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</si>
  <si>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</si>
  <si>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</si>
  <si>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</si>
  <si>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</si>
  <si>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</si>
  <si>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</si>
  <si>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</si>
  <si>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</si>
  <si>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</si>
  <si>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</si>
  <si>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</si>
  <si>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</si>
  <si>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</si>
  <si>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</si>
  <si>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</si>
  <si>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</si>
  <si>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</si>
  <si>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</si>
  <si>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</si>
  <si>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</si>
  <si>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</si>
  <si>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</si>
  <si>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</si>
  <si>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</si>
  <si>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</si>
  <si>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</si>
  <si>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</si>
  <si>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</si>
  <si>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</si>
  <si>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</si>
  <si>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</si>
  <si>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</si>
  <si>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</si>
  <si>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</si>
  <si>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</si>
  <si>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</si>
  <si>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</si>
  <si>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</si>
  <si>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</si>
  <si>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</si>
  <si>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</si>
  <si>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</si>
  <si>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</si>
  <si>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</si>
  <si>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</si>
  <si>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</si>
  <si>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</si>
  <si>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</si>
  <si>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</si>
  <si>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</si>
  <si>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</si>
  <si>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</si>
  <si>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</si>
  <si>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</si>
  <si>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</si>
  <si>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</si>
  <si>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</si>
  <si>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</si>
  <si>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</si>
  <si>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</si>
  <si>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</si>
  <si>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</si>
  <si>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</si>
  <si>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</si>
  <si>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</si>
  <si>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</si>
  <si>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</si>
  <si>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</si>
  <si>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</si>
  <si>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</si>
  <si>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</si>
  <si>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</si>
  <si>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</si>
  <si>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</si>
  <si>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</si>
  <si>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</si>
  <si>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</si>
  <si>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</si>
  <si>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</si>
  <si>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</si>
  <si>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</si>
  <si>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</si>
  <si>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</si>
  <si>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</si>
  <si>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</si>
  <si>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</si>
  <si>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</si>
  <si>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</si>
  <si>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</si>
  <si>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</si>
  <si>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</si>
  <si>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</si>
  <si>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</si>
  <si>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</si>
  <si>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</si>
  <si>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</si>
  <si>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</si>
  <si>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</si>
  <si>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</si>
  <si>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</si>
  <si>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</si>
  <si>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</si>
  <si>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</si>
  <si>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</si>
  <si>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</si>
  <si>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</si>
  <si>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</si>
  <si>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</si>
  <si>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</si>
  <si>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</si>
  <si>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</si>
  <si>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</si>
  <si>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</si>
  <si>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</si>
  <si>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</si>
  <si>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</si>
  <si>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</si>
  <si>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</si>
  <si>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</si>
  <si>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</si>
  <si>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</si>
  <si>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</si>
  <si>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</si>
  <si>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</si>
  <si>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</si>
  <si>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</si>
  <si>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</si>
  <si>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</si>
  <si>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</si>
  <si>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</si>
  <si>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</si>
  <si>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</si>
  <si>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</si>
  <si>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</si>
  <si>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</si>
  <si>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</si>
  <si>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</si>
  <si>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</si>
  <si>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</si>
  <si>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</si>
  <si>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</si>
  <si>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</si>
  <si>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</si>
  <si>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</si>
  <si>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</si>
  <si>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</si>
  <si>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</si>
  <si>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</si>
  <si>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</si>
  <si>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</si>
  <si>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</si>
  <si>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</si>
  <si>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</si>
  <si>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</si>
  <si>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</si>
  <si>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</si>
  <si>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</si>
  <si>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</si>
  <si>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</si>
  <si>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</si>
  <si>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</si>
  <si>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</si>
  <si>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</si>
  <si>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</si>
  <si>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</si>
  <si>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</si>
  <si>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</si>
  <si>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</si>
  <si>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</si>
  <si>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</si>
  <si>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</si>
  <si>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</si>
  <si>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</si>
  <si>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</si>
  <si>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</si>
  <si>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</si>
  <si>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</si>
  <si>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</si>
  <si>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</si>
  <si>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</si>
  <si>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</si>
  <si>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</si>
  <si>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</si>
  <si>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</si>
  <si>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</si>
  <si>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</si>
  <si>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</si>
  <si>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</si>
  <si>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</si>
  <si>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</si>
  <si>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</si>
  <si>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</si>
  <si>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</si>
  <si>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</si>
  <si>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</si>
  <si>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</si>
  <si>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</si>
  <si>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</si>
  <si>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</si>
  <si>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</si>
  <si>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</si>
  <si>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</si>
  <si>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</si>
  <si>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</si>
  <si>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</si>
  <si>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</si>
  <si>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</si>
  <si>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</si>
  <si>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</si>
  <si>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</si>
  <si>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</si>
  <si>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</si>
  <si>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</si>
  <si>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</si>
  <si>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</si>
  <si>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</si>
  <si>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</si>
  <si>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</si>
  <si>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</si>
  <si>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</si>
  <si>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</si>
  <si>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</si>
  <si>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</si>
  <si>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</si>
  <si>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</si>
  <si>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</si>
  <si>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</si>
  <si>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</si>
  <si>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</si>
  <si>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</si>
  <si>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</si>
  <si>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</si>
  <si>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</si>
  <si>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</si>
  <si>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</si>
  <si>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</si>
  <si>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</si>
  <si>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</si>
  <si>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</si>
  <si>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</si>
  <si>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</si>
  <si>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</si>
  <si>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</si>
  <si>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</si>
  <si>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</si>
  <si>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</si>
  <si>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</si>
  <si>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</si>
  <si>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</si>
  <si>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</si>
  <si>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</si>
  <si>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</si>
  <si>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</si>
  <si>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</si>
  <si>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</si>
  <si>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</si>
  <si>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</si>
  <si>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</si>
  <si>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</si>
  <si>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</si>
  <si>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</si>
  <si>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</si>
  <si>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</si>
  <si>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</si>
  <si>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</si>
  <si>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</si>
  <si>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</si>
  <si>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</si>
  <si>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</si>
  <si>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</si>
  <si>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</si>
  <si>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</si>
  <si>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</si>
  <si>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</si>
  <si>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</si>
  <si>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</si>
  <si>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</si>
  <si>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</si>
  <si>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</si>
  <si>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</si>
  <si>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</si>
  <si>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</si>
  <si>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</si>
  <si>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</si>
  <si>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</si>
  <si>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</si>
  <si>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</si>
  <si>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</si>
  <si>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</si>
  <si>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</si>
  <si>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</si>
  <si>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</si>
  <si>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</si>
  <si>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</si>
  <si>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</si>
  <si>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</si>
  <si>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</si>
  <si>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</si>
  <si>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</si>
  <si>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</si>
  <si>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</si>
  <si>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</si>
  <si>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</si>
  <si>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</si>
  <si>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</si>
  <si>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</si>
  <si>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</si>
  <si>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</si>
  <si>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</si>
  <si>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</si>
  <si>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</si>
  <si>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</si>
  <si>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</si>
  <si>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</si>
  <si>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</si>
  <si>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</si>
  <si>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</si>
  <si>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</si>
  <si>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</si>
  <si>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</si>
  <si>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</si>
  <si>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</si>
  <si>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</si>
  <si>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</si>
  <si>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</si>
  <si>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</si>
  <si>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</si>
  <si>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</si>
  <si>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</si>
  <si>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</si>
  <si>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</si>
  <si>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</si>
  <si>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</si>
  <si>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</si>
  <si>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</si>
  <si>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</si>
  <si>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</si>
  <si>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</si>
  <si>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</si>
  <si>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</si>
  <si>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</si>
  <si>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</si>
  <si>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</si>
  <si>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</si>
  <si>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</si>
  <si>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</si>
  <si>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</si>
  <si>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</si>
  <si>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</si>
  <si>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</si>
  <si>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</si>
  <si>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</si>
  <si>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</si>
  <si>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</si>
  <si>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</si>
  <si>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</si>
  <si>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</si>
  <si>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</si>
  <si>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</si>
  <si>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</si>
  <si>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</si>
  <si>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</si>
  <si>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</si>
  <si>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</si>
  <si>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</si>
  <si>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</si>
  <si>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</si>
  <si>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</si>
  <si>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</si>
  <si>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</si>
  <si>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</si>
  <si>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</si>
  <si>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</si>
  <si>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</si>
  <si>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</si>
  <si>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</si>
  <si>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</si>
  <si>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</si>
  <si>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</si>
  <si>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</si>
  <si>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</si>
  <si>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</si>
  <si>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</si>
  <si>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</si>
  <si>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</si>
  <si>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</si>
  <si>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</si>
  <si>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</si>
  <si>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</si>
  <si>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</si>
  <si>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</si>
  <si>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</si>
  <si>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</si>
  <si>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</si>
  <si>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</si>
  <si>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</si>
  <si>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</si>
  <si>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</si>
  <si>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</si>
  <si>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</si>
  <si>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</si>
  <si>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</si>
  <si>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</si>
  <si>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</si>
  <si>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</si>
  <si>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</si>
  <si>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</si>
  <si>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</si>
  <si>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</si>
  <si>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</si>
  <si>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</si>
  <si>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</si>
  <si>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</si>
  <si>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</si>
  <si>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</si>
  <si>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</si>
  <si>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</si>
  <si>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</si>
  <si>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</si>
  <si>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</si>
  <si>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</si>
  <si>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</si>
  <si>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</si>
  <si>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</si>
  <si>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</si>
  <si>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</si>
  <si>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</si>
  <si>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</si>
  <si>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</si>
  <si>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</si>
  <si>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</si>
  <si>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</si>
  <si>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</si>
  <si>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</si>
  <si>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</si>
  <si>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</si>
  <si>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</si>
  <si>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</si>
  <si>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</si>
  <si>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</si>
  <si>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</si>
  <si>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</si>
  <si>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</si>
  <si>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</si>
  <si>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</si>
  <si>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</si>
  <si>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</si>
  <si>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</si>
  <si>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</si>
  <si>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</si>
  <si>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</si>
  <si>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</si>
  <si>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</si>
  <si>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</si>
  <si>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</si>
  <si>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</si>
  <si>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</si>
  <si>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</si>
  <si>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</si>
  <si>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</si>
  <si>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</si>
  <si>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</si>
  <si>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</si>
  <si>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</si>
  <si>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</si>
  <si>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</si>
  <si>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</si>
  <si>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</si>
  <si>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</si>
  <si>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</si>
  <si>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</si>
  <si>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</si>
  <si>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</si>
  <si>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</si>
  <si>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</si>
  <si>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</si>
  <si>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</si>
  <si>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</si>
  <si>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</si>
  <si>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</si>
  <si>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</si>
  <si>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</si>
  <si>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</si>
  <si>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</si>
  <si>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</si>
  <si>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</si>
  <si>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</si>
  <si>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</si>
  <si>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</si>
  <si>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</si>
  <si>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</si>
  <si>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</si>
  <si>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</si>
  <si>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</si>
  <si>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</si>
  <si>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</si>
  <si>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</si>
  <si>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</si>
  <si>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</si>
  <si>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</si>
  <si>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</si>
  <si>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</si>
  <si>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</si>
  <si>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</si>
  <si>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</si>
  <si>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</si>
  <si>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</si>
  <si>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</si>
  <si>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</si>
  <si>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</si>
  <si>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</si>
  <si>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</si>
  <si>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</si>
  <si>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</si>
  <si>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</si>
  <si>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</si>
  <si>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</si>
  <si>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</si>
  <si>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</si>
  <si>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</si>
  <si>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</si>
  <si>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</si>
  <si>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</si>
  <si>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</si>
  <si>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</si>
  <si>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</si>
  <si>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</si>
  <si>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</si>
  <si>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</si>
  <si>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</si>
  <si>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</si>
  <si>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</si>
  <si>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</si>
  <si>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</si>
  <si>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</si>
  <si>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</si>
  <si>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</si>
  <si>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</si>
  <si>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</si>
  <si>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</si>
  <si>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</si>
  <si>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</si>
  <si>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</si>
  <si>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</si>
  <si>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</si>
  <si>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</si>
  <si>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</si>
  <si>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</si>
  <si>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</si>
  <si>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</si>
  <si>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</si>
  <si>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</si>
  <si>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</si>
  <si>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</si>
  <si>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</si>
  <si>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</si>
  <si>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</si>
  <si>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</si>
  <si>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</si>
  <si>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</si>
  <si>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</si>
  <si>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</si>
  <si>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</si>
  <si>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</si>
  <si>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</si>
  <si>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</si>
  <si>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</si>
  <si>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</si>
  <si>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</si>
  <si>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</si>
  <si>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</si>
  <si>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</si>
  <si>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</si>
  <si>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</si>
  <si>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</si>
  <si>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</si>
  <si>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</si>
  <si>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</si>
  <si>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</si>
  <si>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</si>
  <si>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</si>
  <si>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</si>
  <si>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</si>
  <si>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</si>
  <si>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</si>
  <si>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</si>
  <si>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</si>
  <si>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</si>
  <si>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</si>
  <si>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</si>
  <si>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</si>
  <si>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</si>
  <si>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</si>
  <si>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</si>
  <si>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</si>
  <si>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</si>
  <si>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</si>
  <si>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</si>
  <si>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</si>
  <si>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</si>
  <si>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</si>
  <si>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</si>
  <si>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</si>
  <si>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</si>
  <si>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</si>
  <si>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</si>
  <si>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</si>
  <si>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</si>
  <si>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</si>
  <si>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</si>
  <si>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</si>
  <si>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</si>
  <si>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</si>
  <si>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</si>
  <si>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</si>
  <si>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</si>
  <si>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</si>
  <si>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</si>
  <si>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</si>
  <si>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</si>
  <si>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</si>
  <si>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</si>
  <si>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</si>
  <si>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</si>
  <si>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</si>
  <si>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</si>
  <si>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</si>
  <si>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</si>
  <si>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</si>
  <si>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</si>
  <si>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</si>
  <si>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</si>
  <si>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</si>
  <si>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</si>
  <si>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</si>
  <si>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</si>
  <si>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</si>
  <si>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</si>
  <si>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</si>
  <si>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</si>
  <si>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</si>
  <si>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</si>
  <si>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</si>
  <si>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</si>
  <si>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</si>
  <si>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</si>
  <si>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</si>
  <si>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</si>
  <si>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</si>
  <si>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</si>
  <si>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</si>
  <si>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</si>
  <si>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</si>
  <si>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</si>
  <si>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</si>
  <si>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</si>
  <si>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</si>
  <si>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</si>
  <si>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</si>
  <si>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</si>
  <si>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</si>
  <si>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</si>
  <si>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</si>
  <si>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</si>
  <si>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</si>
  <si>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</si>
  <si>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</si>
  <si>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</si>
  <si>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</si>
  <si>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</si>
  <si>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</si>
  <si>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</si>
  <si>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</si>
  <si>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</si>
  <si>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</si>
  <si>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</si>
  <si>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</si>
  <si>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</si>
  <si>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</si>
  <si>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</si>
  <si>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</si>
  <si>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</si>
  <si>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</si>
  <si>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</si>
  <si>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</si>
  <si>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</si>
  <si>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</si>
  <si>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</si>
  <si>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</si>
  <si>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</si>
  <si>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</si>
  <si>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</si>
  <si>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</si>
  <si>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</si>
  <si>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</si>
  <si>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</si>
  <si>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</si>
  <si>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</si>
  <si>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</si>
  <si>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</si>
  <si>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</si>
  <si>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</si>
  <si>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</si>
  <si>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</si>
  <si>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</si>
  <si>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</si>
  <si>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</si>
  <si>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</si>
  <si>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</si>
  <si>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</si>
  <si>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</si>
  <si>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</si>
  <si>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</si>
  <si>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</si>
  <si>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</si>
  <si>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</si>
  <si>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</si>
  <si>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</si>
  <si>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</si>
  <si>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</si>
  <si>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</si>
  <si>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</si>
  <si>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</si>
  <si>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</si>
  <si>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</si>
  <si>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</si>
  <si>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</si>
  <si>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</si>
  <si>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</si>
  <si>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</si>
  <si>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</si>
  <si>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</si>
  <si>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</si>
  <si>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</si>
  <si>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</si>
  <si>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</si>
  <si>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</si>
  <si>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</si>
  <si>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</si>
  <si>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</si>
  <si>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</si>
  <si>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</si>
  <si>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</si>
  <si>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</si>
  <si>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</si>
  <si>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</si>
  <si>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</si>
  <si>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</si>
  <si>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</si>
  <si>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</si>
  <si>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</si>
  <si>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</si>
  <si>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</si>
  <si>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</si>
  <si>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</si>
  <si>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</si>
  <si>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</si>
  <si>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</si>
  <si>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</si>
  <si>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</si>
  <si>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</si>
  <si>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</si>
  <si>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</si>
  <si>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</si>
  <si>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</si>
  <si>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</si>
  <si>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</si>
  <si>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</si>
  <si>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</si>
  <si>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</si>
  <si>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</si>
  <si>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</si>
  <si>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</si>
  <si>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</si>
  <si>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</si>
  <si>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</si>
  <si>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</si>
  <si>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</si>
  <si>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</si>
  <si>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</si>
  <si>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</si>
  <si>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</si>
  <si>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</si>
  <si>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</si>
  <si>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</si>
  <si>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</si>
  <si>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</si>
  <si>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</si>
  <si>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</si>
  <si>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</si>
  <si>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</si>
  <si>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</si>
  <si>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</si>
  <si>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</si>
  <si>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</si>
  <si>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</si>
  <si>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</si>
  <si>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</si>
  <si>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</si>
  <si>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</si>
  <si>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</si>
  <si>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</si>
  <si>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</si>
  <si>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</si>
  <si>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</si>
  <si>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</si>
  <si>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</si>
  <si>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</si>
  <si>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</si>
  <si>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</si>
  <si>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</si>
  <si>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</si>
  <si>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</si>
  <si>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</si>
  <si>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</si>
  <si>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</si>
  <si>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</si>
  <si>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</si>
  <si>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</si>
  <si>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</si>
  <si>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</si>
  <si>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</si>
  <si>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</si>
  <si>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</si>
  <si>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</si>
  <si>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</si>
  <si>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</si>
  <si>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</si>
  <si>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</si>
  <si>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</si>
  <si>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</si>
  <si>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</si>
  <si>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</si>
  <si>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</si>
  <si>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</si>
  <si>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</si>
  <si>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</si>
  <si>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</si>
  <si>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</si>
  <si>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</si>
  <si>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</si>
  <si>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</si>
  <si>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</si>
  <si>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</si>
  <si>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</si>
  <si>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</si>
  <si>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</si>
  <si>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</si>
  <si>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</si>
  <si>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</si>
  <si>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</si>
  <si>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</si>
  <si>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</si>
  <si>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</si>
  <si>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</si>
  <si>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</si>
  <si>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</si>
  <si>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</si>
  <si>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</si>
  <si>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</si>
  <si>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</si>
  <si>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</si>
  <si>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</si>
  <si>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</si>
  <si>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</si>
  <si>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</si>
  <si>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</si>
  <si>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</si>
  <si>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</si>
  <si>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</si>
  <si>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</si>
  <si>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</si>
  <si>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</si>
  <si>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</si>
  <si>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</si>
  <si>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</si>
  <si>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</si>
  <si>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</si>
  <si>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</si>
  <si>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</si>
  <si>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</si>
  <si>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</si>
  <si>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</si>
  <si>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</si>
  <si>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</si>
  <si>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</si>
  <si>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</si>
  <si>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</si>
  <si>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</si>
  <si>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</si>
  <si>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</si>
  <si>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</si>
  <si>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</si>
  <si>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</si>
  <si>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</si>
  <si>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</si>
  <si>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</si>
  <si>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</si>
  <si>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</si>
  <si>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</si>
  <si>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</si>
  <si>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</si>
  <si>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</si>
  <si>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</si>
  <si>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</si>
  <si>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</si>
  <si>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</si>
  <si>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</si>
  <si>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</si>
  <si>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</si>
  <si>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</si>
  <si>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</si>
  <si>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</si>
  <si>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</si>
  <si>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</si>
  <si>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</si>
  <si>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</si>
  <si>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</si>
  <si>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</si>
  <si>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</si>
  <si>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</si>
  <si>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</si>
  <si>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</si>
  <si>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</si>
  <si>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</si>
  <si>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</si>
  <si>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</si>
  <si>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</si>
  <si>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</si>
  <si>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</si>
  <si>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</si>
  <si>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</si>
  <si>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</si>
  <si>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</si>
  <si>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</si>
  <si>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</si>
  <si>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</si>
  <si>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</si>
  <si>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</si>
  <si>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</si>
  <si>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</si>
  <si>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</si>
  <si>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</si>
  <si>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</si>
  <si>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</si>
  <si>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</si>
  <si>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</si>
  <si>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</si>
  <si>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</si>
  <si>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</si>
  <si>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</si>
  <si>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</si>
  <si>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</si>
  <si>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</si>
  <si>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</si>
  <si>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</si>
  <si>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</si>
  <si>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</si>
  <si>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</si>
  <si>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</si>
  <si>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</si>
  <si>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</si>
  <si>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</si>
  <si>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</si>
  <si>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</si>
  <si>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</si>
  <si>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</si>
  <si>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</si>
  <si>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</si>
  <si>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</si>
  <si>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</si>
  <si>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</si>
  <si>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</si>
  <si>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</si>
  <si>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</si>
  <si>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</si>
  <si>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</si>
  <si>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</si>
  <si>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</si>
  <si>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</si>
  <si>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</si>
  <si>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</si>
  <si>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</si>
  <si>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</si>
  <si>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</si>
  <si>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</si>
  <si>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</si>
  <si>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</si>
  <si>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</si>
  <si>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</si>
  <si>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</si>
  <si>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</si>
  <si>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</si>
  <si>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</si>
  <si>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</si>
  <si>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</si>
  <si>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</si>
  <si>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</si>
  <si>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</si>
  <si>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</si>
  <si>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</si>
  <si>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</si>
  <si>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</si>
  <si>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</si>
  <si>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</si>
  <si>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</si>
  <si>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</si>
  <si>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</si>
  <si>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</si>
  <si>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</si>
  <si>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</si>
  <si>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</si>
  <si>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</si>
  <si>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</si>
  <si>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</si>
  <si>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</si>
  <si>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</si>
  <si>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</si>
  <si>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</si>
  <si>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</si>
  <si>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</si>
  <si>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</si>
  <si>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</si>
  <si>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</si>
  <si>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</si>
  <si>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</si>
  <si>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</si>
  <si>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</si>
  <si>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</si>
  <si>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</si>
  <si>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</si>
  <si>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</si>
  <si>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</si>
  <si>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</si>
  <si>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</si>
  <si>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</si>
  <si>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</si>
  <si>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</si>
  <si>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</si>
  <si>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</si>
  <si>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</si>
  <si>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</si>
  <si>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</si>
  <si>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</si>
  <si>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</si>
  <si>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</si>
  <si>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</si>
  <si>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</si>
  <si>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</si>
  <si>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</si>
  <si>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</si>
  <si>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</si>
  <si>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</si>
  <si>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</si>
  <si>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</si>
  <si>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</si>
  <si>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</si>
  <si>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</si>
  <si>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</si>
  <si>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</si>
  <si>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</si>
  <si>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</si>
  <si>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</si>
  <si>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</si>
  <si>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</si>
  <si>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</si>
  <si>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</si>
  <si>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</si>
  <si>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</si>
  <si>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</si>
  <si>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</si>
  <si>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</si>
  <si>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</si>
  <si>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</si>
  <si>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</si>
  <si>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</si>
  <si>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</si>
  <si>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</si>
  <si>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</si>
  <si>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</si>
  <si>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</si>
  <si>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</si>
  <si>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</si>
  <si>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</si>
  <si>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</si>
  <si>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</si>
  <si>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</si>
  <si>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</si>
  <si>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</si>
  <si>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</si>
  <si>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</si>
  <si>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</si>
  <si>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</si>
  <si>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</si>
  <si>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</si>
  <si>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</si>
  <si>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</si>
  <si>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</si>
  <si>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</si>
  <si>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</si>
  <si>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</si>
  <si>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</si>
  <si>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</si>
  <si>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</si>
  <si>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</si>
  <si>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</si>
  <si>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</si>
  <si>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</si>
  <si>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</si>
  <si>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</si>
  <si>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</si>
  <si>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</si>
  <si>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</si>
  <si>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</si>
  <si>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</si>
  <si>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</si>
  <si>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</si>
  <si>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</si>
  <si>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</si>
  <si>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</si>
  <si>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</si>
  <si>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</si>
  <si>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</si>
  <si>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</si>
  <si>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</si>
  <si>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</si>
  <si>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</si>
  <si>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</si>
  <si>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</si>
  <si>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</si>
  <si>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</si>
  <si>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</si>
  <si>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</si>
  <si>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</si>
  <si>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</si>
  <si>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</si>
  <si>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</si>
  <si>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</si>
  <si>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</si>
  <si>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</si>
  <si>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</si>
  <si>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</si>
  <si>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</si>
  <si>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</si>
  <si>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</si>
  <si>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</si>
  <si>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</si>
  <si>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</si>
  <si>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</si>
  <si>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</si>
  <si>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</si>
  <si>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</si>
  <si>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</si>
  <si>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</si>
  <si>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</si>
  <si>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</si>
  <si>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</si>
  <si>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</si>
  <si>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</si>
  <si>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</si>
  <si>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</si>
  <si>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</si>
  <si>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</si>
  <si>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</si>
  <si>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</si>
  <si>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</si>
  <si>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</si>
  <si>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</si>
  <si>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</si>
  <si>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</si>
  <si>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</si>
  <si>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</si>
  <si>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</si>
  <si>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</si>
  <si>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</si>
  <si>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</si>
  <si>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</si>
  <si>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</si>
  <si>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</si>
  <si>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</si>
  <si>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</si>
  <si>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</si>
  <si>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</si>
  <si>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</si>
  <si>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</si>
  <si>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</si>
  <si>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</si>
  <si>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</si>
  <si>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</si>
  <si>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</si>
  <si>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</si>
  <si>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</si>
  <si>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</si>
  <si>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</si>
  <si>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</si>
  <si>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</si>
  <si>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</si>
  <si>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</si>
  <si>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</si>
  <si>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</si>
  <si>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</si>
  <si>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</si>
  <si>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</si>
  <si>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</si>
  <si>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</si>
  <si>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</si>
  <si>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</si>
  <si>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</si>
  <si>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</si>
  <si>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</si>
  <si>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</si>
  <si>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</si>
  <si>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</si>
  <si>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</si>
  <si>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</si>
  <si>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</si>
  <si>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</si>
  <si>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</si>
  <si>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</si>
  <si>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</si>
  <si>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</si>
  <si>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</si>
  <si>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</si>
  <si>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</si>
  <si>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</si>
  <si>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</si>
  <si>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</si>
  <si>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</si>
  <si>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</si>
  <si>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</si>
  <si>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</si>
  <si>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</si>
  <si>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</si>
  <si>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</si>
  <si>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</si>
  <si>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</si>
  <si>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</si>
  <si>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</si>
  <si>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</si>
  <si>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</si>
  <si>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</si>
  <si>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</si>
  <si>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</si>
  <si>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</si>
  <si>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</si>
  <si>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</si>
  <si>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</si>
  <si>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</si>
  <si>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</si>
  <si>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</si>
  <si>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</si>
  <si>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</si>
  <si>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</si>
  <si>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</si>
  <si>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</si>
  <si>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</si>
  <si>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</si>
  <si>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</si>
  <si>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</si>
  <si>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</si>
  <si>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</si>
  <si>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</si>
  <si>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</si>
  <si>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</si>
  <si>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</si>
  <si>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</si>
  <si>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</si>
  <si>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</si>
  <si>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</si>
  <si>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</si>
  <si>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</si>
  <si>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</si>
  <si>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</si>
  <si>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</si>
  <si>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</si>
  <si>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</si>
  <si>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</si>
  <si>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</si>
  <si>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</si>
  <si>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</si>
  <si>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</si>
  <si>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</si>
  <si>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</si>
  <si>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</si>
  <si>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</si>
  <si>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</si>
  <si>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</si>
  <si>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</si>
  <si>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</si>
  <si>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</si>
  <si>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</si>
  <si>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</si>
  <si>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</si>
  <si>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</si>
  <si>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</si>
  <si>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</si>
  <si>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</si>
  <si>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</si>
  <si>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</si>
  <si>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</si>
  <si>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</si>
  <si>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</si>
  <si>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</si>
  <si>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</si>
  <si>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</si>
  <si>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</si>
  <si>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</si>
  <si>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</si>
  <si>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</si>
  <si>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</si>
  <si>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</si>
  <si>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</si>
  <si>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</si>
  <si>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</si>
  <si>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</si>
  <si>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</si>
  <si>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</si>
  <si>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</si>
  <si>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</si>
  <si>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</si>
  <si>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</si>
  <si>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</si>
  <si>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</si>
  <si>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</si>
  <si>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</si>
  <si>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</si>
  <si>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</si>
  <si>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</si>
  <si>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</si>
  <si>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</si>
  <si>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</si>
  <si>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</si>
  <si>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</si>
  <si>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</si>
  <si>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</si>
  <si>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</si>
  <si>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</si>
  <si>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</si>
  <si>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</si>
  <si>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</si>
  <si>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</si>
  <si>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</si>
  <si>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</si>
  <si>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</si>
  <si>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</si>
  <si>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</si>
  <si>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</si>
  <si>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</si>
  <si>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</si>
  <si>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</si>
  <si>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</si>
  <si>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</si>
  <si>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</si>
  <si>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</si>
  <si>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</si>
  <si>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</si>
  <si>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</si>
  <si>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</si>
  <si>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</si>
  <si>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</si>
  <si>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</si>
  <si>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</si>
  <si>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</si>
  <si>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</si>
  <si>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</si>
  <si>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</si>
  <si>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</si>
  <si>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</si>
  <si>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</si>
  <si>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</si>
  <si>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</si>
  <si>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</si>
  <si>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</si>
  <si>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</si>
  <si>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</si>
  <si>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</si>
  <si>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</si>
  <si>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</si>
  <si>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</si>
  <si>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</si>
  <si>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</si>
  <si>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</si>
  <si>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</si>
  <si>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</si>
  <si>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</si>
  <si>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</si>
  <si>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</si>
  <si>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</si>
  <si>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</si>
  <si>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</si>
  <si>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</si>
  <si>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</si>
  <si>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</si>
  <si>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</si>
  <si>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</si>
  <si>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</si>
  <si>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</si>
  <si>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</si>
  <si>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</si>
  <si>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</si>
  <si>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</si>
  <si>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</si>
  <si>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</si>
  <si>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</si>
  <si>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</si>
  <si>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</si>
  <si>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</si>
  <si>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</si>
  <si>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</si>
  <si>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</si>
  <si>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</si>
  <si>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</si>
  <si>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</si>
  <si>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</si>
  <si>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</si>
  <si>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</si>
  <si>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</si>
  <si>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</si>
  <si>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</si>
  <si>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</si>
  <si>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</si>
  <si>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</si>
  <si>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</si>
  <si>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</si>
  <si>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</si>
  <si>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</si>
  <si>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</si>
  <si>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</si>
  <si>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</si>
  <si>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</si>
  <si>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</si>
  <si>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</si>
  <si>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</si>
  <si>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</si>
  <si>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</si>
  <si>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</si>
  <si>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</si>
  <si>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</si>
  <si>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</si>
  <si>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</si>
  <si>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</si>
  <si>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</si>
  <si>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</si>
  <si>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</si>
  <si>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</si>
  <si>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</si>
  <si>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</si>
  <si>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</si>
  <si>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</si>
  <si>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</si>
  <si>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</si>
  <si>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</si>
  <si>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</si>
  <si>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</si>
  <si>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</si>
  <si>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</si>
  <si>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</si>
  <si>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</si>
  <si>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</si>
  <si>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</si>
  <si>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</si>
  <si>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</si>
  <si>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</si>
  <si>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</si>
  <si>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</si>
  <si>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</si>
  <si>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</si>
  <si>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</si>
  <si>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</si>
  <si>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</si>
  <si>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</si>
  <si>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</si>
  <si>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</si>
  <si>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</si>
  <si>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</si>
  <si>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</si>
  <si>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</si>
  <si>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</si>
  <si>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</si>
  <si>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</si>
  <si>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</si>
  <si>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</si>
  <si>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</si>
  <si>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</si>
  <si>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</si>
  <si>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</si>
  <si>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</si>
  <si>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</si>
  <si>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</si>
  <si>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</si>
  <si>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</si>
  <si>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</si>
  <si>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</si>
  <si>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</si>
  <si>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</si>
  <si>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</si>
  <si>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</si>
  <si>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</si>
  <si>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</si>
  <si>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</si>
  <si>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</si>
  <si>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</si>
  <si>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</si>
  <si>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</si>
  <si>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</si>
  <si>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</si>
  <si>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</si>
  <si>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</si>
  <si>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</si>
  <si>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</si>
  <si>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</si>
  <si>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</si>
  <si>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</si>
  <si>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</si>
  <si>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</si>
  <si>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</si>
  <si>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</si>
  <si>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</si>
  <si>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</si>
  <si>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</si>
  <si>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</si>
  <si>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</si>
  <si>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</si>
  <si>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</si>
  <si>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</si>
  <si>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</si>
  <si>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</si>
  <si>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</si>
  <si>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</si>
  <si>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</si>
  <si>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</si>
  <si>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</si>
  <si>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</si>
  <si>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</si>
  <si>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</si>
  <si>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</si>
  <si>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</si>
  <si>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</si>
  <si>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</si>
  <si>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</si>
  <si>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</si>
  <si>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</si>
  <si>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</si>
  <si>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</si>
  <si>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</si>
  <si>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</si>
  <si>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</si>
  <si>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</si>
  <si>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</si>
  <si>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</si>
  <si>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</si>
  <si>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</si>
  <si>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</si>
  <si>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</si>
  <si>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</si>
  <si>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</si>
  <si>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</si>
  <si>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</si>
  <si>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</si>
  <si>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</si>
  <si>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</si>
  <si>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</si>
  <si>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</si>
  <si>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</si>
  <si>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</si>
  <si>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</si>
  <si>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</si>
  <si>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</si>
  <si>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</si>
  <si>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</si>
  <si>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</si>
  <si>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</si>
  <si>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</si>
  <si>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</si>
  <si>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</si>
  <si>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</si>
  <si>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</si>
  <si>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</si>
  <si>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</si>
  <si>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</si>
  <si>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</si>
  <si>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</si>
  <si>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</si>
  <si>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</si>
  <si>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</si>
  <si>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</si>
  <si>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</si>
  <si>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</si>
  <si>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</si>
  <si>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</si>
  <si>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</si>
  <si>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</si>
  <si>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</si>
  <si>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</si>
  <si>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</si>
  <si>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</si>
  <si>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</si>
  <si>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</si>
  <si>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</si>
  <si>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</si>
  <si>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</si>
  <si>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</si>
  <si>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</si>
  <si>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</si>
  <si>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</si>
  <si>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</si>
  <si>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</si>
  <si>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</si>
  <si>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</si>
  <si>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</si>
  <si>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</si>
  <si>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</si>
  <si>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</si>
  <si>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</si>
  <si>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</si>
  <si>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</si>
  <si>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</si>
  <si>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</si>
  <si>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</si>
  <si>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</si>
  <si>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</si>
  <si>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</si>
  <si>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</si>
  <si>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</si>
  <si>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</si>
  <si>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</si>
  <si>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</si>
  <si>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</si>
  <si>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</si>
  <si>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</si>
  <si>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</si>
  <si>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</si>
  <si>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</si>
  <si>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</si>
  <si>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</si>
  <si>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</si>
  <si>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</si>
  <si>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</si>
  <si>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</si>
  <si>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</si>
  <si>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</si>
  <si>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</si>
  <si>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</si>
  <si>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</si>
  <si>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</si>
  <si>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</si>
  <si>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</si>
  <si>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</si>
  <si>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</si>
  <si>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</si>
  <si>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</si>
  <si>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</si>
  <si>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</si>
  <si>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</si>
  <si>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</si>
  <si>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</si>
  <si>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</si>
  <si>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</si>
  <si>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</si>
  <si>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</si>
  <si>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</si>
  <si>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</si>
  <si>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</si>
  <si>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</si>
  <si>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</si>
  <si>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</si>
  <si>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</si>
  <si>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</si>
  <si>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</si>
  <si>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</si>
  <si>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</si>
  <si>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</si>
  <si>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</si>
  <si>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</si>
  <si>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</si>
  <si>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</si>
  <si>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</si>
  <si>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</si>
  <si>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</si>
  <si>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</si>
  <si>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</si>
  <si>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</si>
  <si>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</si>
  <si>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</si>
  <si>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</si>
  <si>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</si>
  <si>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</si>
  <si>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</si>
  <si>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</si>
  <si>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</si>
  <si>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</si>
  <si>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</si>
  <si>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</si>
  <si>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</si>
  <si>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</si>
  <si>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</si>
  <si>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</si>
  <si>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</si>
  <si>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</si>
  <si>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</si>
  <si>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</si>
  <si>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</si>
  <si>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</si>
  <si>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</si>
  <si>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</si>
  <si>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</si>
  <si>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</si>
  <si>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</si>
  <si>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</si>
  <si>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</si>
  <si>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</si>
  <si>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</si>
  <si>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</si>
  <si>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</si>
  <si>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</si>
  <si>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</si>
  <si>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</si>
  <si>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</si>
  <si>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</si>
  <si>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</si>
  <si>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</si>
  <si>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</si>
  <si>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</si>
  <si>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</si>
  <si>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</si>
  <si>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</si>
  <si>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</si>
  <si>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</si>
  <si>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</si>
  <si>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</si>
  <si>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</si>
  <si>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</si>
  <si>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</si>
  <si>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</si>
  <si>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</si>
  <si>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</si>
  <si>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</si>
  <si>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</si>
  <si>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</si>
  <si>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</si>
  <si>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</si>
  <si>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</si>
  <si>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</si>
  <si>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</si>
  <si>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</si>
  <si>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</si>
  <si>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</si>
  <si>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</si>
  <si>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</si>
  <si>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</si>
  <si>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</si>
  <si>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</si>
  <si>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</si>
  <si>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</si>
  <si>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</si>
  <si>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</si>
  <si>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</si>
  <si>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</si>
  <si>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</si>
  <si>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</si>
  <si>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</si>
  <si>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</si>
  <si>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</si>
  <si>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</si>
  <si>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</si>
  <si>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</si>
  <si>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</si>
  <si>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</si>
  <si>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</si>
  <si>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</si>
  <si>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</si>
  <si>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</si>
  <si>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</si>
  <si>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</si>
  <si>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</si>
  <si>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</si>
  <si>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</si>
  <si>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</si>
  <si>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</si>
  <si>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</si>
  <si>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</si>
  <si>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</si>
  <si>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</si>
  <si>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</si>
  <si>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</si>
  <si>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</si>
  <si>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</si>
  <si>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</si>
  <si>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</si>
  <si>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</si>
  <si>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</si>
  <si>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</si>
  <si>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</si>
  <si>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</si>
  <si>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</si>
  <si>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</si>
  <si>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</si>
  <si>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</si>
  <si>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</si>
  <si>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</si>
  <si>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</si>
  <si>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</si>
  <si>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</si>
  <si>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</si>
  <si>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</si>
  <si>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</si>
  <si>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</si>
  <si>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</si>
  <si>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</si>
  <si>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</si>
  <si>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</si>
  <si>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</si>
  <si>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</si>
  <si>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</si>
  <si>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</si>
  <si>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</si>
  <si>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</si>
  <si>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</si>
  <si>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</si>
  <si>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</si>
  <si>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</si>
  <si>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</si>
  <si>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</si>
  <si>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</si>
  <si>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</si>
  <si>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</si>
  <si>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</si>
  <si>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</si>
  <si>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</si>
  <si>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</si>
  <si>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</si>
  <si>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</si>
  <si>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</si>
  <si>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</si>
  <si>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</si>
  <si>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</si>
  <si>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</si>
  <si>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</si>
  <si>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</si>
  <si>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</si>
  <si>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</si>
  <si>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</si>
  <si>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</si>
  <si>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</si>
  <si>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</si>
  <si>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</si>
  <si>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</si>
  <si>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</si>
  <si>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</si>
  <si>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</si>
  <si>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</si>
  <si>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</si>
  <si>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</si>
  <si>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</si>
  <si>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</si>
  <si>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</si>
  <si>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</si>
  <si>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</si>
  <si>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</si>
  <si>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</si>
  <si>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</si>
  <si>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</si>
  <si>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</si>
  <si>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</si>
  <si>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</si>
  <si>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</si>
  <si>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</si>
  <si>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</si>
  <si>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</si>
  <si>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</si>
  <si>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</si>
  <si>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</si>
  <si>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</si>
  <si>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</si>
  <si>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</si>
  <si>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</si>
  <si>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</si>
  <si>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</si>
  <si>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</si>
  <si>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</si>
  <si>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</si>
  <si>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</si>
  <si>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</si>
  <si>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</si>
  <si>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</si>
  <si>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</si>
  <si>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</si>
  <si>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</si>
  <si>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</si>
  <si>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</si>
  <si>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</si>
  <si>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</si>
  <si>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</si>
  <si>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</si>
  <si>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</si>
  <si>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</si>
  <si>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</si>
  <si>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</si>
  <si>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</si>
  <si>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</si>
  <si>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</si>
  <si>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</si>
  <si>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</si>
  <si>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</si>
  <si>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</si>
  <si>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</si>
  <si>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</si>
  <si>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</si>
  <si>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</si>
  <si>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</si>
  <si>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</si>
  <si>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</si>
  <si>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</si>
  <si>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</si>
  <si>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</si>
  <si>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</si>
  <si>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</si>
  <si>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</si>
  <si>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</si>
  <si>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</si>
  <si>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</si>
  <si>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</si>
  <si>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</si>
  <si>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</si>
  <si>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</si>
  <si>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</si>
  <si>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</si>
  <si>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</si>
  <si>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</si>
  <si>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</si>
  <si>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</si>
  <si>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</si>
  <si>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</si>
  <si>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</si>
  <si>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</si>
  <si>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</si>
  <si>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</si>
  <si>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</si>
  <si>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</si>
  <si>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</si>
  <si>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</si>
  <si>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</si>
  <si>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</si>
  <si>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</si>
  <si>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</si>
  <si>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</si>
  <si>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</si>
  <si>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</si>
  <si>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</si>
  <si>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</si>
  <si>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</si>
  <si>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</si>
  <si>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</si>
  <si>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</si>
  <si>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</si>
  <si>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</si>
  <si>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</si>
  <si>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</si>
  <si>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</si>
  <si>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</si>
  <si>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</si>
  <si>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</si>
  <si>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</si>
  <si>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</si>
  <si>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</si>
  <si>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</si>
  <si>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</si>
  <si>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</si>
  <si>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</si>
  <si>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</si>
  <si>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</si>
  <si>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</si>
  <si>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</si>
  <si>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</si>
  <si>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</si>
  <si>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</si>
  <si>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</si>
  <si>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</si>
  <si>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</si>
  <si>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</si>
  <si>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</si>
  <si>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</si>
  <si>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</si>
  <si>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</si>
  <si>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</si>
  <si>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</si>
  <si>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</si>
  <si>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</si>
  <si>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</si>
  <si>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</si>
  <si>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</si>
  <si>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</si>
  <si>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</si>
  <si>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</si>
  <si>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</si>
  <si>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</si>
  <si>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</si>
  <si>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</si>
  <si>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</si>
  <si>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</si>
  <si>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</si>
  <si>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</si>
  <si>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</si>
  <si>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</si>
  <si>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</si>
  <si>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</si>
  <si>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</si>
  <si>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</si>
  <si>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</si>
  <si>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</si>
  <si>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</si>
  <si>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</si>
  <si>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</si>
  <si>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</si>
  <si>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</si>
  <si>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</si>
  <si>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</si>
  <si>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</si>
  <si>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</si>
  <si>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</si>
  <si>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</si>
  <si>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</si>
  <si>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</si>
  <si>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</si>
  <si>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</si>
  <si>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</si>
  <si>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</si>
  <si>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</si>
  <si>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</si>
  <si>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</si>
  <si>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</si>
  <si>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</si>
  <si>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</si>
  <si>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</si>
  <si>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</si>
  <si>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</si>
  <si>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</si>
  <si>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</si>
  <si>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</si>
  <si>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</si>
  <si>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</si>
  <si>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</si>
  <si>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</si>
  <si>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</si>
  <si>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</si>
  <si>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</si>
  <si>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</si>
  <si>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</si>
  <si>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</si>
  <si>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</si>
  <si>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</si>
  <si>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</si>
  <si>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</si>
  <si>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</si>
  <si>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</si>
  <si>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</si>
  <si>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</si>
  <si>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</si>
  <si>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</si>
  <si>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</si>
  <si>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</si>
  <si>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</si>
  <si>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</si>
  <si>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</si>
  <si>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</si>
  <si>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</si>
  <si>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</si>
  <si>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</si>
  <si>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</si>
  <si>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</si>
  <si>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</si>
  <si>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</si>
  <si>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</si>
  <si>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</si>
  <si>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</si>
  <si>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</si>
  <si>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</si>
  <si>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</si>
  <si>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</si>
  <si>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</si>
  <si>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</si>
  <si>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</si>
  <si>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</si>
  <si>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</si>
  <si>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</si>
  <si>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</si>
  <si>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</si>
  <si>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</si>
  <si>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</si>
  <si>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</si>
  <si>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</si>
  <si>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</si>
  <si>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</si>
  <si>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</si>
  <si>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</si>
  <si>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</si>
  <si>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</si>
  <si>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</si>
  <si>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</si>
  <si>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</si>
  <si>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</si>
  <si>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</si>
  <si>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</si>
  <si>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</si>
  <si>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</si>
  <si>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</si>
  <si>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</si>
  <si>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</si>
  <si>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</si>
  <si>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</si>
  <si>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</si>
  <si>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</si>
  <si>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</si>
  <si>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</si>
  <si>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</si>
  <si>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</si>
  <si>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</si>
  <si>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</si>
  <si>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</si>
  <si>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</si>
  <si>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</si>
  <si>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</si>
  <si>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</si>
  <si>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</si>
  <si>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</si>
  <si>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</si>
  <si>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</si>
  <si>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</si>
  <si>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</si>
  <si>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</si>
  <si>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</si>
  <si>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</si>
  <si>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</si>
  <si>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</si>
  <si>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</si>
  <si>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</si>
  <si>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</si>
  <si>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</si>
  <si>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</si>
  <si>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</si>
  <si>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</si>
  <si>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</si>
  <si>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</si>
  <si>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</si>
  <si>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</si>
  <si>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</si>
  <si>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</si>
  <si>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</si>
  <si>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</si>
  <si>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</si>
  <si>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</si>
  <si>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</si>
  <si>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</si>
  <si>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</si>
  <si>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</si>
  <si>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</si>
  <si>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</si>
  <si>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</si>
  <si>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</si>
  <si>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</si>
  <si>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</si>
  <si>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</si>
  <si>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</si>
  <si>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</si>
  <si>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</si>
  <si>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</si>
  <si>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</si>
  <si>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</si>
  <si>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</si>
  <si>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</si>
  <si>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</si>
  <si>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</si>
  <si>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</si>
  <si>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</si>
  <si>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</si>
  <si>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</si>
  <si>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</si>
  <si>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</si>
  <si>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</si>
  <si>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</si>
  <si>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</si>
  <si>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</si>
  <si>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</si>
  <si>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</si>
  <si>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</si>
  <si>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</si>
  <si>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</si>
  <si>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</si>
  <si>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</si>
  <si>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</si>
  <si>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</si>
  <si>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</si>
  <si>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</si>
  <si>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</si>
  <si>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</si>
  <si>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</si>
  <si>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</si>
  <si>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</si>
  <si>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</si>
  <si>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</si>
  <si>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</si>
  <si>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</si>
  <si>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</si>
  <si>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</si>
  <si>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</si>
  <si>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</si>
  <si>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</si>
  <si>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</si>
  <si>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</si>
  <si>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</si>
  <si>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</si>
  <si>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</si>
  <si>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</si>
  <si>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</si>
  <si>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</si>
  <si>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</si>
  <si>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</si>
  <si>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</si>
  <si>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</si>
  <si>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</si>
  <si>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</si>
  <si>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</si>
  <si>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</si>
  <si>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</si>
  <si>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</si>
  <si>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</si>
  <si>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</si>
  <si>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</si>
  <si>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</si>
  <si>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</si>
  <si>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</si>
  <si>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</si>
  <si>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</si>
  <si>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</si>
  <si>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</si>
  <si>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</si>
  <si>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</si>
  <si>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</si>
  <si>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</si>
  <si>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</si>
  <si>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</si>
  <si>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</si>
  <si>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</si>
  <si>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</si>
  <si>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</si>
  <si>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</si>
  <si>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</si>
  <si>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</si>
  <si>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</si>
  <si>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</si>
  <si>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</si>
  <si>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</si>
  <si>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</si>
  <si>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</si>
  <si>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</si>
  <si>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</si>
  <si>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</si>
  <si>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</si>
  <si>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</si>
  <si>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</si>
  <si>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</si>
  <si>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</si>
  <si>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</si>
  <si>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</si>
  <si>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</si>
  <si>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</si>
  <si>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</si>
  <si>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</si>
  <si>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</si>
  <si>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</si>
  <si>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</si>
  <si>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</si>
  <si>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</si>
  <si>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</si>
  <si>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</si>
  <si>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</si>
  <si>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</si>
  <si>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</si>
  <si>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</si>
  <si>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</si>
  <si>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</si>
  <si>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</si>
  <si>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</si>
  <si>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</si>
  <si>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</si>
  <si>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</si>
  <si>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</si>
  <si>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</si>
  <si>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</si>
  <si>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</si>
  <si>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</si>
  <si>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</si>
  <si>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</si>
  <si>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</si>
  <si>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</si>
  <si>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</si>
  <si>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</si>
  <si>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</si>
  <si>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</si>
  <si>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</si>
  <si>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</si>
  <si>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</si>
  <si>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</si>
  <si>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</si>
  <si>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</si>
  <si>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</si>
  <si>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</si>
  <si>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</si>
  <si>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</si>
  <si>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</si>
  <si>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</si>
  <si>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</si>
  <si>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</si>
  <si>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</si>
  <si>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</si>
  <si>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</si>
  <si>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</si>
  <si>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</si>
  <si>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</si>
  <si>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</si>
  <si>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</si>
  <si>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</si>
  <si>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</si>
  <si>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</si>
  <si>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</si>
  <si>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</si>
  <si>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</si>
  <si>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</si>
  <si>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</si>
  <si>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</si>
  <si>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</si>
  <si>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</si>
  <si>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</si>
  <si>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</si>
  <si>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</si>
  <si>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</si>
  <si>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</si>
  <si>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</si>
  <si>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</si>
  <si>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</si>
  <si>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</si>
  <si>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</si>
  <si>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</si>
  <si>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</si>
  <si>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</si>
  <si>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</si>
  <si>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</si>
  <si>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</si>
  <si>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</si>
  <si>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</si>
  <si>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</si>
  <si>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</si>
  <si>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</si>
  <si>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</si>
  <si>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</si>
  <si>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</si>
  <si>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</si>
  <si>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</si>
  <si>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</si>
  <si>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</si>
  <si>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</si>
  <si>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</si>
  <si>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</si>
  <si>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</si>
  <si>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</si>
  <si>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</si>
  <si>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</si>
  <si>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</si>
  <si>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</si>
  <si>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</si>
  <si>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</si>
  <si>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</si>
  <si>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</si>
  <si>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</si>
  <si>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</si>
  <si>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</si>
  <si>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</si>
  <si>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</si>
  <si>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</si>
  <si>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</si>
  <si>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</si>
  <si>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</si>
  <si>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</si>
  <si>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</si>
  <si>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</si>
  <si>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</si>
  <si>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</si>
  <si>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</si>
  <si>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</si>
  <si>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</si>
  <si>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</si>
  <si>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</si>
  <si>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</si>
  <si>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</si>
  <si>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</si>
  <si>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</si>
  <si>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</si>
  <si>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</si>
  <si>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</si>
  <si>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</si>
  <si>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</si>
  <si>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</si>
  <si>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</si>
  <si>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</si>
  <si>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</si>
  <si>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</si>
  <si>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</si>
  <si>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</si>
  <si>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</si>
  <si>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</si>
  <si>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</si>
  <si>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</si>
  <si>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</si>
  <si>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</si>
  <si>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</si>
  <si>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</si>
  <si>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</si>
  <si>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</si>
  <si>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</si>
  <si>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</si>
  <si>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</si>
  <si>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</si>
  <si>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</si>
  <si>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</si>
  <si>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</si>
  <si>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</si>
  <si>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</si>
  <si>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</si>
  <si>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</si>
  <si>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</si>
  <si>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</si>
  <si>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</si>
  <si>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</si>
  <si>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</si>
  <si>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</si>
  <si>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</si>
  <si>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</si>
  <si>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</si>
  <si>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</si>
  <si>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</si>
  <si>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</si>
  <si>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</si>
  <si>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</si>
  <si>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</si>
  <si>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</si>
  <si>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</si>
  <si>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</si>
  <si>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</si>
  <si>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</si>
  <si>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</si>
  <si>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</si>
  <si>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</si>
  <si>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</si>
  <si>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</si>
  <si>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</si>
  <si>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</si>
  <si>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</si>
  <si>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</si>
  <si>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</si>
  <si>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</si>
  <si>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</si>
  <si>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</si>
  <si>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</si>
  <si>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</si>
  <si>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</si>
  <si>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</si>
  <si>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</si>
  <si>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</si>
  <si>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</si>
  <si>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</si>
  <si>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</si>
  <si>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</si>
  <si>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</si>
  <si>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</si>
  <si>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</si>
  <si>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</si>
  <si>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</si>
  <si>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</si>
  <si>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</si>
  <si>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</si>
  <si>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</si>
  <si>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</si>
  <si>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</si>
  <si>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</si>
  <si>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</si>
  <si>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</si>
  <si>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</si>
  <si>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</si>
  <si>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</si>
  <si>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</si>
  <si>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</si>
  <si>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</si>
  <si>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</si>
  <si>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</si>
  <si>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</si>
  <si>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</si>
  <si>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</si>
  <si>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</si>
  <si>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</si>
  <si>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</si>
  <si>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</si>
  <si>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</si>
  <si>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</si>
  <si>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</si>
  <si>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</si>
  <si>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</si>
  <si>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</si>
  <si>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</si>
  <si>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</si>
  <si>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</si>
  <si>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</si>
  <si>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</si>
  <si>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</si>
  <si>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</si>
  <si>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</si>
  <si>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</si>
  <si>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</si>
  <si>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</si>
  <si>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</si>
  <si>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</si>
  <si>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</si>
  <si>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</si>
  <si>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</si>
  <si>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</si>
  <si>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</si>
  <si>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</si>
  <si>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</si>
  <si>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</si>
  <si>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</si>
  <si>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</si>
  <si>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</si>
  <si>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</si>
  <si>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</si>
  <si>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</si>
  <si>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</si>
  <si>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</si>
  <si>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</si>
  <si>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</si>
  <si>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</si>
  <si>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</si>
  <si>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</si>
  <si>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</si>
  <si>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</si>
  <si>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</si>
  <si>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</si>
  <si>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</si>
  <si>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</si>
  <si>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</si>
  <si>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</si>
  <si>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</si>
  <si>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</si>
  <si>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</si>
  <si>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</si>
  <si>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</si>
  <si>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</si>
  <si>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</si>
  <si>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</si>
  <si>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</si>
  <si>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</si>
  <si>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</si>
  <si>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</si>
  <si>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</si>
  <si>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</si>
  <si>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</si>
  <si>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</si>
  <si>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</si>
  <si>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</si>
  <si>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</si>
  <si>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</si>
  <si>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</si>
  <si>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</si>
  <si>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</si>
  <si>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</si>
  <si>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</si>
  <si>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</si>
  <si>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</si>
  <si>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</si>
  <si>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</si>
  <si>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</si>
  <si>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</si>
  <si>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</si>
  <si>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</si>
  <si>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</si>
  <si>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</si>
  <si>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</si>
  <si>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</si>
  <si>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</si>
  <si>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</si>
  <si>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</si>
  <si>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</si>
  <si>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</si>
  <si>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</si>
  <si>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</si>
  <si>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</si>
  <si>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</si>
  <si>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</si>
  <si>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</si>
  <si>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</si>
  <si>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</si>
  <si>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</si>
  <si>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</si>
  <si>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</si>
  <si>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</si>
  <si>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</si>
  <si>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</si>
  <si>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</si>
  <si>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</si>
  <si>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</si>
  <si>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</si>
  <si>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</si>
  <si>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</si>
  <si>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</si>
  <si>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</si>
  <si>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</si>
  <si>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</si>
  <si>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</si>
  <si>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</si>
  <si>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</si>
  <si>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</si>
  <si>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</si>
  <si>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</si>
  <si>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</si>
  <si>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</si>
  <si>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</si>
  <si>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</si>
  <si>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</si>
  <si>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</si>
  <si>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</si>
  <si>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</si>
  <si>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</si>
  <si>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</si>
  <si>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</si>
  <si>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</si>
  <si>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</si>
  <si>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</si>
  <si>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</si>
  <si>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</si>
  <si>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</si>
  <si>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</si>
  <si>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</si>
  <si>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</si>
  <si>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</si>
  <si>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</si>
  <si>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</si>
  <si>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</si>
  <si>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</si>
  <si>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</si>
  <si>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</si>
  <si>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</si>
  <si>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</si>
  <si>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</si>
  <si>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</si>
  <si>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</si>
  <si>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</si>
  <si>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</si>
  <si>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</si>
  <si>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</si>
  <si>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</si>
  <si>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</si>
  <si>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</si>
  <si>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</si>
  <si>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</si>
  <si>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</si>
  <si>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</si>
  <si>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</si>
  <si>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</si>
  <si>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</si>
  <si>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</si>
  <si>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</si>
  <si>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</si>
  <si>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</si>
  <si>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</si>
  <si>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</si>
  <si>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</si>
  <si>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</si>
  <si>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</si>
  <si>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</si>
  <si>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</si>
  <si>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</si>
  <si>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</si>
  <si>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</si>
  <si>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</si>
  <si>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</si>
  <si>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</si>
  <si>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</si>
  <si>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</si>
  <si>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</si>
  <si>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</si>
  <si>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</si>
  <si>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</si>
  <si>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</si>
  <si>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</si>
  <si>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</si>
  <si>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</si>
  <si>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</si>
  <si>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</si>
  <si>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</si>
  <si>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</si>
  <si>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</si>
  <si>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</si>
  <si>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</si>
  <si>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</si>
  <si>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</si>
  <si>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</si>
  <si>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</si>
  <si>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</si>
  <si>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</si>
  <si>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</si>
  <si>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</si>
  <si>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</si>
  <si>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</si>
  <si>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</si>
  <si>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</si>
  <si>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</si>
  <si>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</si>
  <si>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</si>
  <si>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</si>
  <si>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</si>
  <si>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</si>
  <si>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</si>
  <si>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</si>
  <si>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</si>
  <si>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</si>
  <si>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</si>
  <si>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</si>
  <si>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</si>
  <si>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</si>
  <si>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</si>
  <si>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</si>
  <si>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</si>
  <si>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</si>
  <si>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</si>
  <si>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</si>
  <si>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</si>
  <si>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</si>
  <si>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</si>
  <si>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</si>
  <si>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</si>
  <si>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</si>
  <si>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</si>
  <si>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</si>
  <si>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</si>
  <si>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</si>
  <si>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</si>
  <si>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</si>
  <si>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</si>
  <si>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</si>
  <si>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</si>
  <si>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</si>
  <si>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</si>
  <si>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</si>
  <si>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</si>
  <si>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</si>
  <si>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</si>
  <si>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</si>
  <si>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</si>
  <si>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</si>
  <si>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</si>
  <si>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</si>
  <si>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</si>
  <si>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</si>
  <si>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</si>
  <si>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</si>
  <si>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</si>
  <si>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</si>
  <si>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</si>
  <si>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</si>
  <si>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</si>
  <si>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</si>
  <si>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</si>
  <si>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</si>
  <si>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</si>
  <si>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</si>
  <si>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</si>
  <si>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</si>
  <si>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</si>
  <si>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</si>
  <si>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</si>
  <si>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</si>
  <si>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</si>
  <si>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</si>
  <si>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</si>
  <si>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</si>
  <si>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</si>
  <si>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</si>
  <si>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</si>
  <si>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</si>
  <si>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</si>
  <si>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</si>
  <si>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</si>
  <si>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</si>
  <si>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</si>
  <si>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</si>
  <si>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</si>
  <si>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</si>
  <si>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</si>
  <si>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</si>
  <si>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</si>
  <si>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</si>
  <si>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</si>
  <si>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</si>
  <si>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</si>
  <si>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</si>
  <si>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</si>
  <si>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</si>
  <si>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</si>
  <si>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</si>
  <si>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</si>
  <si>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</si>
  <si>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</si>
  <si>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</si>
  <si>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</si>
  <si>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</si>
  <si>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</si>
  <si>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</si>
  <si>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</si>
  <si>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</si>
  <si>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</si>
  <si>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</si>
  <si>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</si>
  <si>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</si>
  <si>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</si>
  <si>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</si>
  <si>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</si>
  <si>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</si>
  <si>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</si>
  <si>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</si>
  <si>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</si>
  <si>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</si>
  <si>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</si>
  <si>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</si>
  <si>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</si>
  <si>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</si>
  <si>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</si>
  <si>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</si>
  <si>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</si>
  <si>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</si>
  <si>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</si>
  <si>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</si>
  <si>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</si>
  <si>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</si>
  <si>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</si>
  <si>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</si>
  <si>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</si>
  <si>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</si>
  <si>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</si>
  <si>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</si>
  <si>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</si>
  <si>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</si>
  <si>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</si>
  <si>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</si>
  <si>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</si>
  <si>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</si>
  <si>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</si>
  <si>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</si>
  <si>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</si>
  <si>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</si>
  <si>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</si>
  <si>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</si>
  <si>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</si>
  <si>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</si>
  <si>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</si>
  <si>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</si>
  <si>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</si>
  <si>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</si>
  <si>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</si>
  <si>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</si>
  <si>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</si>
  <si>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</si>
  <si>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</si>
  <si>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</si>
  <si>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</si>
  <si>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</si>
  <si>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</si>
  <si>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</si>
  <si>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</si>
  <si>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</si>
  <si>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</si>
  <si>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</si>
  <si>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</si>
  <si>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</si>
  <si>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</si>
  <si>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</si>
  <si>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</si>
  <si>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</si>
  <si>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</si>
  <si>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</si>
  <si>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</si>
  <si>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</si>
  <si>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</si>
  <si>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</si>
  <si>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</si>
  <si>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</si>
  <si>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</si>
  <si>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</si>
  <si>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</si>
  <si>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</si>
  <si>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</si>
  <si>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</si>
  <si>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</si>
  <si>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</si>
  <si>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</si>
  <si>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</si>
  <si>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</si>
  <si>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</si>
  <si>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</si>
  <si>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</si>
  <si>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</si>
  <si>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</si>
  <si>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</si>
  <si>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</si>
  <si>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</si>
  <si>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</si>
  <si>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</si>
  <si>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</si>
  <si>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</si>
  <si>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</si>
  <si>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</si>
  <si>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</si>
  <si>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</si>
  <si>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</si>
  <si>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</si>
  <si>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</si>
  <si>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</si>
  <si>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</si>
  <si>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</si>
  <si>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</si>
  <si>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</si>
  <si>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</si>
  <si>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</si>
  <si>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</si>
  <si>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</si>
  <si>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</si>
  <si>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</si>
  <si>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</si>
  <si>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</si>
  <si>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</si>
  <si>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</si>
  <si>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</si>
  <si>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</si>
  <si>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</si>
  <si>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</si>
  <si>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</si>
  <si>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</si>
  <si>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</si>
  <si>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</si>
  <si>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</si>
  <si>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</si>
  <si>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</si>
  <si>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</si>
  <si>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</si>
  <si>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</si>
  <si>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</si>
  <si>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</si>
  <si>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</si>
  <si>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</si>
  <si>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</si>
  <si>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</si>
  <si>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</si>
  <si>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</si>
  <si>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</si>
  <si>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</si>
  <si>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</si>
  <si>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</si>
  <si>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</si>
  <si>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</si>
  <si>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</si>
  <si>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</si>
  <si>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</si>
  <si>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</si>
  <si>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</si>
  <si>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</si>
  <si>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</si>
  <si>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</si>
  <si>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</si>
  <si>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</si>
  <si>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</si>
  <si>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</si>
  <si>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</si>
  <si>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</si>
  <si>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</si>
  <si>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</si>
  <si>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</si>
  <si>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</si>
  <si>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</si>
  <si>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</si>
  <si>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</si>
  <si>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</si>
  <si>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</si>
  <si>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</si>
  <si>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</si>
  <si>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</si>
  <si>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</si>
  <si>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</si>
  <si>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</si>
  <si>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</si>
  <si>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</si>
  <si>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</si>
  <si>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</si>
  <si>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</si>
  <si>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</si>
  <si>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</si>
  <si>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</si>
  <si>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</si>
  <si>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</si>
  <si>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</si>
  <si>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</si>
  <si>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</si>
  <si>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</si>
  <si>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</si>
  <si>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</si>
  <si>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</si>
  <si>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</si>
  <si>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</si>
  <si>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</si>
  <si>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</si>
  <si>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</si>
  <si>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</si>
  <si>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</si>
  <si>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</si>
  <si>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</si>
  <si>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</si>
  <si>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</si>
  <si>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</si>
  <si>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</si>
  <si>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</si>
  <si>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</si>
  <si>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</si>
  <si>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</si>
  <si>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</si>
  <si>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</si>
  <si>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</si>
  <si>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</si>
  <si>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</si>
  <si>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</si>
  <si>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</si>
  <si>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</si>
  <si>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</si>
  <si>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</si>
  <si>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</si>
  <si>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</si>
  <si>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</si>
  <si>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</si>
  <si>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</si>
  <si>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</si>
  <si>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</si>
  <si>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</si>
  <si>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</si>
  <si>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</si>
  <si>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</si>
  <si>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</si>
  <si>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</si>
  <si>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</si>
  <si>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</si>
  <si>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</si>
  <si>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</si>
  <si>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</si>
  <si>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</si>
  <si>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</si>
  <si>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</si>
  <si>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</si>
  <si>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</si>
  <si>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</si>
  <si>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</si>
  <si>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</si>
  <si>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</si>
  <si>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</si>
  <si>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</si>
  <si>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</si>
  <si>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</si>
  <si>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</si>
  <si>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</si>
  <si>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</si>
  <si>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</si>
  <si>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</si>
  <si>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</si>
  <si>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</si>
  <si>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</si>
  <si>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</si>
  <si>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</si>
  <si>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</si>
  <si>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</si>
  <si>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</si>
  <si>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</si>
  <si>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</si>
  <si>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</si>
  <si>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</si>
  <si>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</si>
  <si>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</si>
  <si>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</si>
  <si>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</si>
  <si>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</si>
  <si>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</si>
  <si>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</si>
  <si>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</si>
  <si>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</si>
  <si>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</si>
  <si>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</si>
  <si>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</si>
  <si>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</si>
  <si>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</si>
  <si>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</si>
  <si>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</si>
  <si>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</si>
  <si>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</si>
  <si>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</si>
  <si>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</si>
  <si>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</si>
  <si>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</si>
  <si>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</si>
  <si>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</si>
  <si>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</si>
  <si>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</si>
  <si>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</si>
  <si>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</si>
  <si>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</si>
  <si>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</si>
  <si>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</si>
  <si>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</si>
  <si>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</si>
  <si>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</si>
  <si>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</si>
  <si>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</si>
  <si>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</si>
  <si>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</si>
  <si>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</si>
  <si>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</si>
  <si>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</si>
  <si>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</si>
  <si>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</si>
  <si>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</si>
  <si>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</si>
  <si>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</si>
  <si>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</si>
  <si>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</si>
  <si>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</si>
  <si>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</si>
  <si>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</si>
  <si>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</si>
  <si>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</si>
  <si>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</si>
  <si>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</si>
  <si>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</si>
  <si>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</si>
  <si>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</si>
  <si>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</si>
  <si>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</si>
  <si>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</si>
  <si>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</si>
  <si>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</si>
  <si>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</si>
  <si>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</si>
  <si>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</si>
  <si>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</si>
  <si>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</si>
  <si>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</si>
  <si>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</si>
  <si>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</si>
  <si>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</si>
  <si>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</si>
  <si>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</si>
  <si>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</si>
  <si>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</si>
  <si>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</si>
  <si>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</si>
  <si>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</si>
  <si>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</si>
  <si>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</si>
  <si>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</si>
  <si>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</si>
  <si>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</si>
  <si>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</si>
  <si>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</si>
  <si>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</si>
  <si>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</si>
  <si>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</si>
  <si>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</si>
  <si>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</si>
  <si>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</si>
  <si>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</si>
  <si>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</si>
  <si>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</si>
  <si>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</si>
  <si>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</si>
  <si>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</si>
  <si>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</si>
  <si>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</si>
  <si>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</si>
  <si>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</si>
  <si>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</si>
  <si>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</si>
  <si>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</si>
  <si>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</si>
  <si>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</si>
  <si>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</si>
  <si>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</si>
  <si>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</si>
  <si>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</si>
  <si>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</si>
  <si>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</si>
  <si>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</si>
  <si>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</si>
  <si>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</si>
  <si>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</si>
  <si>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</si>
  <si>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</si>
  <si>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</si>
  <si>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</si>
  <si>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</si>
  <si>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</si>
  <si>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</si>
  <si>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</si>
  <si>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</si>
  <si>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</si>
  <si>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</si>
  <si>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</si>
  <si>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</si>
  <si>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</si>
  <si>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</si>
  <si>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</si>
  <si>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</si>
  <si>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</si>
  <si>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</si>
  <si>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</si>
  <si>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</si>
  <si>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</si>
  <si>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</si>
  <si>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</si>
  <si>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</si>
  <si>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</si>
  <si>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</si>
  <si>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</si>
  <si>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</si>
  <si>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</si>
  <si>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</si>
  <si>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</si>
  <si>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</si>
  <si>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</si>
  <si>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</si>
  <si>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</si>
  <si>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</si>
  <si>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</si>
  <si>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</si>
  <si>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</si>
  <si>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</si>
  <si>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</si>
  <si>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</si>
  <si>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</si>
  <si>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</si>
  <si>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</si>
  <si>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</si>
  <si>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</si>
  <si>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</si>
  <si>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</si>
  <si>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</si>
  <si>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</si>
  <si>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</si>
  <si>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</si>
  <si>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</si>
  <si>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</si>
  <si>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</si>
  <si>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</si>
  <si>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</si>
  <si>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</si>
  <si>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</si>
  <si>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</si>
  <si>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</si>
  <si>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</si>
  <si>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</si>
  <si>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</si>
  <si>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</si>
  <si>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</si>
  <si>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</si>
  <si>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</si>
  <si>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</si>
  <si>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</si>
  <si>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</si>
  <si>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</si>
  <si>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</si>
  <si>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</si>
  <si>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</si>
  <si>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</si>
  <si>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</si>
  <si>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</si>
  <si>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</si>
  <si>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</si>
  <si>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</si>
  <si>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</si>
  <si>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</si>
  <si>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</si>
  <si>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</si>
  <si>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</si>
  <si>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</si>
  <si>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</si>
  <si>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</si>
  <si>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</si>
  <si>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</si>
  <si>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</si>
  <si>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</si>
  <si>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</si>
  <si>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</si>
  <si>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</si>
  <si>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</si>
  <si>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</si>
  <si>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</si>
  <si>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</si>
  <si>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</si>
  <si>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</si>
  <si>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</si>
  <si>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</si>
  <si>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</si>
  <si>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</si>
  <si>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</si>
  <si>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</si>
  <si>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</si>
  <si>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</si>
  <si>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</si>
  <si>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</si>
  <si>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</si>
  <si>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</si>
  <si>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</si>
  <si>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</si>
  <si>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</si>
  <si>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</si>
  <si>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</si>
  <si>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</si>
  <si>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</si>
  <si>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</si>
  <si>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</si>
  <si>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</si>
  <si>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</si>
  <si>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</si>
  <si>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</si>
  <si>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</si>
  <si>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</si>
  <si>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</si>
  <si>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</si>
  <si>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</si>
  <si>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</si>
  <si>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</si>
  <si>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</si>
  <si>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</si>
  <si>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</si>
  <si>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</si>
  <si>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</si>
  <si>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</si>
  <si>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</si>
  <si>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</si>
  <si>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</si>
  <si>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</si>
  <si>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</si>
  <si>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</si>
  <si>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</si>
  <si>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</si>
  <si>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</si>
  <si>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</si>
  <si>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</si>
  <si>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</si>
  <si>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</si>
  <si>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</si>
  <si>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</si>
  <si>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</si>
  <si>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</si>
  <si>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</si>
  <si>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</si>
  <si>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</si>
  <si>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</si>
  <si>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</si>
  <si>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</si>
  <si>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</si>
  <si>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</si>
  <si>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</si>
  <si>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</si>
  <si>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</si>
  <si>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</si>
  <si>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</si>
  <si>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</si>
  <si>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</si>
  <si>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</si>
  <si>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</si>
  <si>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</si>
  <si>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</si>
  <si>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</si>
  <si>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</si>
  <si>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</si>
  <si>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</si>
  <si>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</si>
  <si>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</si>
  <si>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</si>
  <si>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</si>
  <si>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</si>
  <si>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</si>
  <si>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</si>
  <si>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</si>
  <si>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</si>
  <si>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</si>
  <si>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</si>
  <si>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</si>
  <si>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</si>
  <si>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</si>
  <si>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</si>
  <si>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</si>
  <si>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</si>
  <si>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</si>
  <si>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</si>
  <si>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</si>
  <si>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</si>
  <si>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</si>
  <si>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</si>
  <si>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</si>
  <si>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</si>
  <si>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</si>
  <si>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</si>
  <si>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</si>
  <si>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</si>
  <si>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</si>
  <si>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</si>
  <si>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</si>
  <si>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</si>
  <si>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</si>
  <si>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</si>
  <si>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</si>
  <si>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</si>
  <si>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</si>
  <si>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</si>
  <si>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</si>
  <si>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</si>
  <si>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</si>
  <si>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</si>
  <si>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</si>
  <si>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</si>
  <si>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</si>
  <si>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</si>
  <si>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</si>
  <si>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</si>
  <si>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</si>
  <si>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</si>
  <si>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</si>
  <si>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</si>
  <si>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</si>
  <si>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</si>
  <si>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</si>
  <si>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</si>
  <si>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</si>
  <si>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</si>
  <si>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</si>
  <si>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</si>
  <si>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</si>
  <si>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</si>
  <si>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</si>
  <si>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</si>
  <si>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</si>
  <si>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</si>
  <si>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</si>
  <si>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</si>
  <si>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</si>
  <si>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</si>
  <si>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</si>
  <si>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</si>
  <si>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</si>
  <si>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</si>
  <si>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</si>
  <si>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</si>
  <si>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</si>
  <si>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</si>
  <si>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</si>
  <si>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</si>
  <si>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</si>
  <si>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</si>
  <si>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</si>
  <si>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</si>
  <si>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</si>
  <si>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</si>
  <si>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</si>
  <si>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</si>
  <si>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</si>
  <si>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</si>
  <si>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</si>
  <si>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</si>
  <si>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</si>
  <si>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</si>
  <si>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</si>
  <si>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</si>
  <si>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</si>
  <si>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</si>
  <si>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</si>
  <si>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</si>
  <si>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</si>
  <si>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</si>
  <si>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</si>
  <si>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</si>
  <si>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</si>
  <si>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</si>
  <si>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</si>
  <si>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</si>
  <si>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</si>
  <si>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</si>
  <si>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</si>
  <si>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</si>
  <si>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</si>
  <si>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</si>
  <si>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</si>
  <si>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</si>
  <si>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</si>
  <si>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</si>
  <si>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</si>
  <si>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</si>
  <si>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</si>
  <si>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</si>
  <si>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</si>
  <si>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</si>
  <si>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</si>
  <si>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</si>
  <si>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</si>
  <si>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</si>
  <si>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</si>
  <si>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</si>
  <si>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</si>
  <si>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</si>
  <si>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</si>
  <si>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</si>
  <si>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</si>
  <si>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</si>
  <si>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</si>
  <si>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</si>
  <si>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</si>
  <si>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</si>
  <si>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</si>
  <si>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</si>
  <si>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</si>
  <si>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</si>
  <si>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</si>
  <si>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</si>
  <si>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</si>
  <si>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</si>
  <si>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</si>
  <si>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</si>
  <si>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</si>
  <si>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</si>
  <si>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</si>
  <si>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</si>
  <si>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</si>
  <si>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</si>
  <si>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</si>
  <si>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</si>
  <si>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</si>
  <si>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</si>
  <si>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</si>
  <si>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</si>
  <si>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</si>
  <si>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</si>
  <si>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</si>
  <si>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</si>
  <si>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</si>
  <si>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</si>
  <si>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</si>
  <si>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</si>
  <si>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</si>
  <si>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</si>
  <si>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</si>
  <si>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</si>
  <si>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</si>
  <si>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</si>
  <si>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</si>
  <si>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</si>
  <si>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</si>
  <si>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</si>
  <si>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</si>
  <si>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</si>
  <si>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</si>
  <si>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</si>
  <si>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</si>
  <si>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</si>
  <si>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</si>
  <si>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</si>
  <si>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</si>
  <si>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</si>
  <si>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</si>
  <si>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</si>
  <si>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</si>
  <si>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</si>
  <si>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</si>
  <si>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</si>
  <si>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</si>
  <si>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</si>
  <si>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</si>
  <si>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</si>
  <si>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</si>
  <si>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</si>
  <si>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</si>
  <si>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</si>
  <si>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</si>
  <si>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</si>
  <si>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</si>
  <si>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</si>
  <si>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</si>
  <si>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</si>
  <si>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</si>
  <si>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</si>
  <si>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</si>
  <si>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</si>
  <si>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</si>
  <si>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</si>
  <si>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</si>
  <si>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</si>
  <si>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</si>
  <si>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</si>
  <si>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</si>
  <si>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</si>
  <si>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</si>
  <si>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</si>
  <si>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</si>
  <si>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</si>
  <si>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</si>
  <si>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</si>
  <si>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</si>
  <si>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</si>
  <si>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</si>
  <si>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</si>
  <si>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</si>
  <si>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</si>
  <si>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</si>
  <si>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</si>
  <si>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</si>
  <si>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</si>
  <si>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</si>
  <si>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</si>
  <si>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</si>
  <si>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</si>
  <si>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</si>
  <si>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</si>
  <si>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</si>
  <si>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</si>
  <si>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</si>
  <si>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</si>
  <si>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</si>
  <si>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</si>
  <si>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</si>
  <si>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</si>
  <si>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</si>
  <si>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</si>
  <si>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</si>
  <si>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</si>
  <si>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</si>
  <si>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</si>
  <si>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</si>
  <si>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</si>
  <si>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</si>
  <si>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</si>
  <si>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</si>
  <si>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</si>
  <si>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</si>
  <si>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</si>
  <si>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</si>
  <si>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</si>
  <si>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</si>
  <si>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</si>
  <si>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</si>
  <si>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</si>
  <si>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</si>
  <si>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</si>
  <si>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</si>
  <si>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</si>
  <si>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</si>
  <si>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</si>
  <si>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</si>
  <si>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</si>
  <si>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</si>
  <si>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</si>
  <si>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</si>
  <si>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</si>
  <si>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</si>
  <si>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</si>
  <si>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</si>
  <si>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</si>
  <si>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</si>
  <si>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</si>
  <si>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</si>
  <si>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</si>
  <si>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</si>
  <si>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</si>
  <si>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</si>
  <si>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</si>
  <si>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</si>
  <si>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</si>
  <si>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</si>
  <si>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</si>
  <si>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</si>
  <si>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</si>
  <si>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</si>
  <si>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</si>
  <si>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</si>
  <si>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</si>
  <si>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</si>
  <si>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</si>
  <si>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</si>
  <si>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</si>
  <si>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</si>
  <si>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</si>
  <si>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</si>
  <si>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</si>
  <si>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</si>
  <si>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</si>
  <si>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</si>
  <si>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</si>
  <si>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</si>
  <si>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</si>
  <si>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</si>
  <si>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</si>
  <si>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</si>
  <si>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</si>
  <si>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</si>
  <si>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</si>
  <si>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</si>
  <si>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</si>
  <si>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</si>
  <si>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</si>
  <si>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</si>
  <si>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</si>
  <si>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</si>
  <si>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</si>
  <si>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</si>
  <si>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</si>
  <si>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</si>
  <si>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</si>
  <si>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</si>
  <si>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</si>
  <si>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</si>
  <si>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</si>
  <si>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</si>
  <si>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</si>
  <si>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</si>
  <si>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</si>
  <si>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</si>
  <si>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</si>
  <si>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</si>
  <si>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</si>
  <si>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</si>
  <si>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</si>
  <si>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</si>
  <si>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</si>
  <si>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</si>
  <si>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</si>
  <si>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</si>
  <si>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</si>
  <si>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</si>
  <si>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</si>
  <si>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</si>
  <si>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</si>
  <si>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</si>
  <si>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</si>
  <si>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</si>
  <si>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</si>
  <si>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</si>
  <si>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</si>
  <si>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</si>
  <si>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</si>
  <si>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</si>
  <si>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</si>
  <si>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</si>
  <si>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</si>
  <si>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</si>
  <si>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</si>
  <si>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</si>
  <si>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</si>
  <si>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</si>
  <si>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</si>
  <si>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</si>
  <si>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</si>
  <si>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</si>
  <si>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</si>
  <si>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</si>
  <si>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</si>
  <si>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</si>
  <si>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</si>
  <si>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</si>
  <si>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</si>
  <si>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</si>
  <si>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</si>
  <si>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</si>
  <si>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</si>
  <si>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</si>
  <si>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</si>
  <si>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</si>
  <si>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</si>
  <si>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</si>
  <si>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</si>
  <si>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</si>
  <si>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</si>
  <si>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</si>
  <si>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</si>
  <si>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</si>
  <si>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</si>
  <si>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</si>
  <si>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</si>
  <si>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</si>
  <si>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</si>
  <si>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</si>
  <si>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</si>
  <si>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</si>
  <si>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</si>
  <si>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</si>
  <si>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</si>
  <si>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</si>
  <si>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</si>
  <si>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</si>
  <si>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</si>
  <si>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</si>
  <si>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</si>
  <si>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</si>
  <si>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</si>
  <si>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</si>
  <si>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</si>
  <si>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</si>
  <si>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</si>
  <si>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</si>
  <si>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</si>
  <si>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</si>
  <si>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</si>
  <si>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</si>
  <si>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</si>
  <si>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</si>
  <si>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</si>
  <si>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</si>
  <si>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</si>
  <si>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</si>
  <si>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</si>
  <si>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</si>
  <si>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</si>
  <si>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</si>
  <si>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</si>
  <si>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</si>
  <si>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</si>
  <si>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</si>
  <si>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</si>
  <si>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</si>
  <si>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</si>
  <si>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</si>
  <si>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</si>
  <si>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</si>
  <si>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</si>
  <si>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</si>
  <si>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</si>
  <si>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</si>
  <si>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</si>
  <si>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</si>
  <si>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</si>
  <si>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</si>
  <si>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</si>
  <si>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</si>
  <si>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</si>
  <si>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</si>
  <si>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</si>
  <si>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</si>
  <si>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</si>
  <si>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</si>
  <si>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</si>
  <si>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</si>
  <si>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</si>
  <si>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</si>
  <si>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</si>
  <si>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</si>
  <si>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</si>
  <si>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</si>
  <si>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</si>
  <si>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</si>
  <si>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</si>
  <si>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</si>
  <si>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</si>
  <si>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</si>
  <si>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</si>
  <si>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</si>
  <si>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</si>
  <si>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</si>
  <si>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</si>
  <si>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</si>
  <si>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</si>
  <si>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</si>
  <si>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</si>
  <si>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</si>
  <si>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</si>
  <si>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</si>
  <si>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</si>
  <si>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</si>
  <si>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</si>
  <si>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</si>
  <si>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</si>
  <si>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</si>
  <si>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</si>
  <si>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</si>
  <si>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</si>
  <si>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</si>
  <si>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</si>
  <si>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</si>
  <si>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</si>
  <si>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</si>
  <si>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</si>
  <si>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</si>
  <si>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</si>
  <si>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</si>
  <si>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</si>
  <si>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</si>
  <si>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</si>
  <si>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</si>
  <si>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</si>
  <si>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</si>
  <si>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</si>
  <si>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</si>
  <si>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</si>
  <si>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</si>
  <si>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</si>
  <si>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</si>
  <si>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</si>
  <si>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</si>
  <si>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</si>
  <si>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</si>
  <si>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</si>
  <si>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</si>
  <si>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</si>
  <si>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</si>
  <si>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</si>
  <si>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</si>
  <si>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</si>
  <si>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</si>
  <si>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</si>
  <si>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</si>
  <si>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</si>
  <si>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</si>
  <si>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</si>
  <si>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</si>
  <si>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</si>
  <si>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</si>
  <si>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</si>
  <si>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</si>
  <si>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</si>
  <si>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</si>
  <si>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</si>
  <si>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</si>
  <si>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</si>
  <si>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</si>
  <si>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</si>
  <si>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</si>
  <si>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</si>
  <si>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</si>
  <si>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</si>
  <si>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</si>
  <si>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</si>
  <si>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</si>
  <si>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</si>
  <si>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</si>
  <si>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</si>
  <si>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</si>
  <si>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</si>
  <si>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</si>
  <si>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</si>
  <si>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</si>
  <si>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</si>
  <si>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</si>
  <si>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</si>
  <si>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</si>
  <si>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</si>
  <si>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</si>
  <si>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</si>
  <si>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</si>
  <si>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</si>
  <si>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</si>
  <si>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</si>
  <si>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</si>
  <si>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</si>
  <si>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</si>
  <si>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</si>
  <si>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</si>
  <si>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</si>
  <si>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</si>
  <si>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</si>
  <si>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</si>
  <si>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</si>
  <si>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</si>
  <si>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</si>
  <si>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</si>
  <si>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</si>
  <si>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</si>
  <si>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</si>
  <si>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</si>
  <si>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</si>
  <si>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</si>
  <si>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</si>
  <si>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</si>
  <si>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</si>
  <si>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</si>
  <si>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</si>
  <si>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</si>
  <si>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</si>
  <si>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</si>
  <si>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</si>
  <si>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</si>
  <si>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</si>
  <si>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</si>
  <si>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</si>
  <si>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</si>
  <si>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</si>
  <si>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</si>
  <si>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</si>
  <si>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</si>
  <si>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</si>
  <si>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</si>
  <si>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</si>
  <si>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</si>
  <si>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</si>
  <si>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</si>
  <si>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</si>
  <si>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</si>
  <si>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</si>
  <si>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</si>
  <si>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</si>
  <si>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</si>
  <si>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</si>
  <si>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</si>
  <si>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</si>
  <si>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</si>
  <si>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</si>
  <si>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</si>
  <si>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</si>
  <si>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</si>
  <si>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</si>
  <si>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</si>
  <si>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</si>
  <si>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</si>
  <si>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</si>
  <si>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</si>
  <si>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</si>
  <si>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</si>
  <si>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</si>
  <si>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</si>
  <si>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</si>
  <si>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</si>
  <si>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</si>
  <si>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</si>
  <si>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</si>
  <si>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</si>
  <si>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</si>
  <si>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</si>
  <si>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</si>
  <si>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</si>
  <si>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</si>
  <si>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</si>
  <si>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</si>
  <si>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</si>
  <si>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</si>
  <si>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</si>
  <si>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</si>
  <si>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</si>
  <si>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</si>
  <si>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</si>
  <si>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</si>
  <si>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</si>
  <si>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</si>
  <si>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</si>
  <si>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</si>
  <si>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</si>
  <si>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</si>
  <si>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</si>
  <si>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</si>
  <si>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</si>
  <si>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</si>
  <si>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</si>
  <si>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</si>
  <si>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</si>
  <si>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</si>
  <si>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</si>
  <si>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</si>
  <si>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</si>
  <si>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</si>
  <si>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</si>
  <si>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</si>
  <si>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</si>
  <si>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</si>
  <si>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</si>
  <si>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</si>
  <si>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</si>
  <si>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</si>
  <si>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</si>
  <si>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</si>
  <si>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</si>
  <si>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</si>
  <si>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</si>
  <si>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</si>
  <si>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</si>
  <si>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</si>
  <si>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</si>
  <si>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</si>
  <si>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</si>
  <si>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</si>
  <si>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</si>
  <si>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</si>
  <si>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</si>
  <si>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</si>
  <si>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</si>
  <si>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</si>
  <si>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</si>
  <si>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</si>
  <si>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</si>
  <si>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</si>
  <si>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</si>
  <si>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</si>
  <si>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</si>
  <si>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</si>
  <si>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</si>
  <si>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</si>
  <si>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</si>
  <si>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</si>
  <si>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</si>
  <si>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</si>
  <si>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</si>
  <si>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</si>
  <si>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</si>
  <si>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</si>
  <si>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</si>
  <si>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</si>
  <si>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</si>
  <si>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</si>
  <si>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</si>
  <si>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</si>
  <si>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</si>
  <si>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</si>
  <si>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</si>
  <si>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</si>
  <si>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</si>
  <si>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</si>
  <si>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</si>
  <si>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</si>
  <si>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</si>
  <si>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</si>
  <si>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</si>
  <si>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</si>
  <si>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</si>
  <si>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</si>
  <si>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</si>
  <si>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</si>
  <si>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</si>
  <si>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</si>
  <si>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</si>
  <si>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</si>
  <si>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</si>
  <si>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</si>
  <si>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</si>
  <si>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</si>
  <si>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</si>
  <si>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</si>
  <si>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</si>
  <si>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</si>
  <si>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</si>
  <si>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</si>
  <si>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</si>
  <si>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</si>
  <si>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</si>
  <si>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</si>
  <si>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</si>
  <si>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</si>
  <si>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</si>
  <si>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</si>
  <si>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</si>
  <si>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</si>
  <si>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</si>
  <si>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</si>
  <si>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</si>
  <si>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</si>
  <si>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</si>
  <si>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</si>
  <si>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</si>
  <si>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</si>
  <si>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</si>
  <si>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</si>
  <si>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</si>
  <si>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</si>
  <si>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</si>
  <si>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</si>
  <si>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</si>
  <si>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</si>
  <si>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</si>
  <si>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</si>
  <si>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</si>
  <si>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</si>
  <si>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</si>
  <si>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</si>
  <si>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</si>
  <si>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</si>
  <si>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</si>
  <si>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</si>
  <si>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</si>
  <si>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</si>
  <si>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</si>
  <si>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</si>
  <si>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</si>
  <si>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</si>
  <si>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</si>
  <si>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</si>
  <si>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</si>
  <si>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</si>
  <si>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</si>
  <si>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</si>
  <si>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</si>
  <si>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</si>
  <si>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</si>
  <si>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</si>
  <si>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</si>
  <si>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</si>
  <si>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</si>
  <si>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</si>
  <si>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</si>
  <si>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</si>
  <si>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</si>
  <si>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</si>
  <si>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</si>
  <si>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</si>
  <si>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</si>
  <si>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</si>
  <si>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</si>
  <si>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</si>
  <si>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</si>
  <si>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</si>
  <si>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</si>
  <si>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</si>
  <si>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</si>
  <si>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</si>
  <si>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</si>
  <si>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</si>
  <si>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</si>
  <si>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</si>
  <si>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</si>
  <si>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</si>
  <si>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</si>
  <si>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</si>
  <si>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</si>
  <si>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</si>
  <si>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</si>
  <si>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</si>
  <si>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</si>
  <si>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</si>
  <si>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</si>
  <si>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</si>
  <si>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</si>
  <si>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</si>
  <si>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</si>
  <si>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</si>
  <si>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</si>
  <si>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</si>
  <si>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</si>
  <si>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</si>
  <si>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</si>
  <si>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</si>
  <si>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</si>
  <si>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</si>
  <si>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</si>
  <si>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</si>
  <si>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</si>
  <si>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</si>
  <si>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</si>
  <si>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</si>
  <si>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</si>
  <si>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</si>
  <si>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</si>
  <si>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</si>
  <si>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</si>
  <si>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</si>
  <si>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</si>
  <si>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</si>
  <si>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</si>
  <si>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</si>
  <si>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</si>
  <si>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</si>
  <si>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</si>
  <si>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</si>
  <si>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</si>
  <si>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</si>
  <si>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</si>
  <si>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</si>
  <si>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</si>
  <si>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</si>
  <si>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</si>
  <si>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</si>
  <si>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</si>
  <si>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</si>
  <si>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</si>
  <si>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</si>
  <si>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</si>
  <si>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</si>
  <si>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</si>
  <si>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</si>
  <si>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</si>
  <si>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</si>
  <si>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</si>
  <si>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</si>
  <si>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</si>
  <si>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</si>
  <si>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</si>
  <si>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</si>
  <si>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</si>
  <si>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</si>
  <si>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</si>
  <si>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</si>
  <si>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</si>
  <si>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</si>
  <si>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</si>
  <si>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</si>
  <si>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</si>
  <si>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</si>
  <si>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</si>
  <si>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</si>
  <si>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</si>
  <si>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</si>
  <si>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</si>
  <si>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</si>
  <si>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</si>
  <si>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</si>
  <si>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</si>
  <si>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</si>
  <si>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</si>
  <si>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</si>
  <si>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</si>
  <si>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</si>
  <si>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</si>
  <si>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</si>
  <si>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</si>
  <si>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</si>
  <si>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</si>
  <si>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</si>
  <si>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</si>
  <si>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</si>
  <si>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</si>
  <si>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</si>
  <si>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</si>
  <si>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</si>
  <si>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</si>
  <si>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</si>
  <si>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</si>
  <si>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</si>
  <si>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</si>
  <si>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</si>
  <si>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</si>
  <si>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</si>
  <si>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</si>
  <si>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</si>
  <si>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</si>
  <si>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</si>
  <si>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</si>
  <si>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</si>
  <si>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</si>
  <si>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</si>
  <si>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</si>
  <si>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</si>
  <si>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</si>
  <si>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</si>
  <si>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</si>
  <si>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</si>
  <si>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</si>
  <si>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</si>
  <si>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</si>
  <si>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</si>
  <si>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</si>
  <si>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</si>
  <si>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</si>
  <si>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</si>
  <si>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</si>
  <si>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</si>
  <si>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</si>
  <si>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</si>
  <si>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</si>
  <si>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</si>
  <si>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</si>
  <si>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</si>
  <si>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</si>
  <si>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</si>
  <si>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</si>
  <si>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</si>
  <si>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</si>
  <si>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</si>
  <si>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</si>
  <si>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</si>
  <si>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</si>
  <si>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</si>
  <si>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</si>
  <si>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</si>
  <si>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</si>
  <si>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</si>
  <si>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</si>
  <si>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</si>
  <si>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</si>
  <si>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</si>
  <si>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</si>
  <si>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</si>
  <si>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</si>
  <si>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</si>
  <si>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</si>
  <si>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</si>
  <si>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</si>
  <si>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</si>
  <si>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</si>
  <si>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</si>
  <si>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</si>
  <si>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</si>
  <si>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</si>
  <si>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</si>
  <si>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</si>
  <si>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</si>
  <si>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</si>
  <si>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</si>
  <si>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</si>
  <si>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</si>
  <si>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</si>
  <si>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</si>
  <si>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</si>
  <si>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</si>
  <si>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</si>
  <si>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</si>
  <si>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</si>
  <si>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</si>
  <si>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</si>
  <si>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</si>
  <si>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</si>
  <si>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</si>
  <si>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</si>
  <si>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</si>
  <si>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</si>
  <si>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</si>
  <si>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</si>
  <si>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</si>
  <si>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</si>
  <si>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</si>
  <si>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</si>
  <si>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</si>
  <si>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</si>
  <si>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</si>
  <si>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</si>
  <si>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</si>
  <si>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</si>
  <si>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</si>
  <si>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</si>
  <si>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</si>
  <si>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</si>
  <si>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</si>
  <si>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</si>
  <si>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</si>
  <si>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</si>
  <si>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</si>
  <si>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</si>
  <si>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</si>
  <si>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</si>
  <si>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</si>
  <si>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</si>
  <si>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</si>
  <si>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</si>
  <si>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</si>
  <si>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</si>
  <si>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</si>
  <si>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</si>
  <si>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</si>
  <si>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</si>
  <si>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</si>
  <si>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</si>
  <si>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</si>
  <si>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</si>
  <si>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</si>
  <si>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</si>
  <si>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</si>
  <si>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</si>
  <si>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</si>
  <si>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</si>
  <si>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</si>
  <si>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</si>
  <si>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</si>
  <si>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</si>
  <si>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</si>
  <si>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</si>
  <si>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</si>
  <si>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</si>
  <si>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</si>
  <si>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</si>
  <si>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</si>
  <si>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</si>
  <si>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</si>
  <si>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</si>
  <si>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</si>
  <si>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</si>
  <si>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</si>
  <si>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</si>
  <si>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</si>
  <si>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</si>
  <si>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</si>
  <si>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</si>
  <si>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</si>
  <si>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</si>
  <si>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</si>
  <si>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</si>
  <si>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</si>
  <si>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</si>
  <si>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</si>
  <si>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</si>
  <si>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</si>
  <si>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</si>
  <si>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</si>
  <si>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</si>
  <si>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</si>
  <si>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</si>
  <si>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</si>
  <si>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</si>
  <si>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</si>
  <si>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</si>
  <si>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</si>
  <si>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</si>
  <si>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</si>
  <si>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</si>
  <si>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</si>
  <si>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</si>
  <si>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</si>
  <si>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</si>
  <si>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</si>
  <si>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</si>
  <si>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</si>
  <si>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</si>
  <si>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</si>
  <si>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</si>
  <si>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</si>
  <si>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</si>
  <si>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</si>
  <si>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</si>
  <si>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</si>
  <si>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</si>
  <si>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</si>
  <si>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</si>
  <si>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</si>
  <si>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</si>
  <si>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</si>
  <si>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</si>
  <si>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</si>
  <si>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</si>
  <si>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</si>
  <si>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</si>
  <si>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</si>
  <si>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</si>
  <si>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</si>
  <si>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</si>
  <si>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</si>
  <si>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</si>
  <si>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</si>
  <si>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</si>
  <si>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</si>
  <si>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</si>
  <si>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</si>
  <si>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</si>
  <si>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</si>
  <si>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</si>
  <si>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</si>
  <si>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</si>
  <si>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</si>
  <si>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</si>
  <si>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</si>
  <si>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</si>
  <si>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</si>
  <si>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</si>
  <si>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</si>
  <si>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</si>
  <si>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</si>
  <si>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</si>
  <si>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</si>
  <si>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</si>
  <si>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</si>
  <si>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</si>
  <si>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</si>
  <si>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</si>
  <si>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</si>
  <si>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</si>
  <si>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</si>
  <si>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</si>
  <si>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</si>
  <si>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</si>
  <si>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</si>
  <si>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</si>
  <si>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</si>
  <si>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</si>
  <si>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</si>
  <si>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</si>
  <si>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</si>
  <si>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</si>
  <si>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</si>
  <si>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</si>
  <si>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</si>
  <si>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</si>
  <si>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</si>
  <si>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</si>
  <si>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</si>
  <si>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</si>
  <si>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</si>
  <si>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</si>
  <si>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</si>
  <si>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</si>
  <si>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</si>
  <si>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</si>
  <si>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</si>
  <si>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</si>
  <si>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</si>
  <si>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</si>
  <si>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</si>
  <si>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</si>
  <si>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</si>
  <si>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</si>
  <si>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</si>
  <si>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</si>
  <si>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</si>
  <si>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</si>
  <si>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</si>
  <si>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</si>
  <si>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</si>
  <si>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</si>
  <si>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</si>
  <si>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</si>
  <si>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</si>
  <si>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</si>
  <si>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</si>
  <si>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</si>
  <si>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</si>
  <si>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</si>
  <si>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</si>
  <si>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</si>
  <si>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</si>
  <si>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</si>
  <si>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</si>
  <si>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</si>
  <si>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</si>
  <si>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</si>
  <si>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</si>
  <si>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</si>
  <si>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</si>
  <si>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</si>
  <si>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</si>
  <si>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</si>
  <si>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</si>
  <si>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</si>
  <si>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</si>
  <si>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</si>
  <si>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</si>
  <si>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</si>
  <si>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</si>
  <si>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</si>
  <si>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</si>
  <si>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</si>
  <si>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</si>
  <si>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</si>
  <si>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</si>
  <si>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</si>
  <si>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</si>
  <si>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</si>
  <si>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</si>
  <si>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</si>
  <si>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</si>
  <si>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</si>
  <si>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</si>
  <si>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</si>
  <si>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</si>
  <si>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</si>
  <si>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</si>
  <si>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</si>
  <si>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</si>
  <si>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</si>
  <si>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</si>
  <si>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</si>
  <si>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</si>
  <si>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</si>
  <si>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</si>
  <si>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</si>
  <si>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</si>
  <si>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</si>
  <si>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</si>
  <si>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</si>
  <si>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</si>
  <si>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</si>
  <si>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</si>
  <si>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</si>
  <si>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</si>
  <si>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</si>
  <si>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</si>
  <si>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</si>
  <si>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</si>
  <si>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</si>
  <si>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</si>
  <si>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</si>
  <si>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</si>
  <si>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</si>
  <si>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</si>
  <si>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</si>
  <si>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</si>
  <si>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</si>
  <si>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</si>
  <si>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</si>
  <si>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</si>
  <si>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</si>
  <si>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</si>
  <si>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</si>
  <si>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</si>
  <si>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</si>
  <si>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</si>
  <si>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</si>
  <si>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</si>
  <si>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</si>
  <si>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</si>
  <si>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</si>
  <si>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</si>
  <si>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</si>
  <si>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</si>
  <si>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</si>
  <si>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</si>
  <si>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</si>
  <si>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</si>
  <si>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</si>
  <si>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</si>
  <si>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</si>
  <si>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</si>
  <si>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</si>
  <si>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</si>
  <si>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</si>
  <si>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</si>
  <si>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</si>
  <si>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</si>
  <si>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</si>
  <si>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</si>
  <si>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</si>
  <si>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</si>
  <si>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</si>
  <si>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</si>
  <si>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</si>
  <si>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</si>
  <si>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</si>
  <si>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</si>
  <si>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</si>
  <si>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</si>
  <si>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</si>
  <si>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</si>
  <si>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</si>
  <si>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</si>
  <si>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</si>
  <si>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</si>
  <si>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</si>
  <si>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</si>
  <si>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</si>
  <si>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</si>
  <si>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</si>
  <si>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</si>
  <si>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</si>
  <si>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</si>
  <si>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</si>
  <si>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</si>
  <si>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</si>
  <si>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</si>
  <si>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</si>
  <si>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</si>
  <si>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</si>
  <si>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</si>
  <si>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</si>
  <si>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</si>
  <si>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</si>
  <si>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</si>
  <si>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</si>
  <si>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</si>
  <si>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</si>
  <si>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</si>
  <si>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</si>
  <si>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</si>
  <si>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</si>
  <si>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</si>
  <si>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</si>
  <si>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</si>
  <si>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</si>
  <si>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</si>
  <si>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</si>
  <si>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</si>
  <si>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</si>
  <si>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</si>
  <si>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</si>
  <si>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</si>
  <si>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</si>
  <si>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</si>
  <si>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</si>
  <si>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</si>
  <si>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</si>
  <si>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</si>
  <si>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</si>
  <si>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</si>
  <si>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</si>
  <si>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</si>
  <si>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</si>
  <si>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</si>
  <si>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</si>
  <si>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</si>
  <si>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</si>
  <si>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</si>
  <si>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</si>
  <si>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</si>
  <si>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</si>
  <si>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</si>
  <si>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</si>
  <si>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</si>
  <si>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</si>
  <si>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</si>
  <si>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</si>
  <si>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</si>
  <si>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</si>
  <si>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</si>
  <si>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</si>
  <si>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</si>
  <si>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</si>
  <si>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</si>
  <si>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</si>
  <si>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</si>
  <si>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</si>
  <si>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</si>
  <si>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</si>
  <si>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</si>
  <si>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</si>
  <si>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</si>
  <si>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</si>
  <si>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</si>
  <si>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</si>
  <si>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</si>
  <si>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</si>
  <si>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</si>
  <si>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</si>
  <si>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</si>
  <si>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</si>
  <si>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</si>
  <si>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</si>
  <si>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</si>
  <si>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</si>
  <si>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</si>
  <si>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</si>
  <si>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</si>
  <si>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</si>
  <si>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</si>
  <si>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</si>
  <si>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</si>
  <si>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</si>
  <si>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</si>
  <si>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</si>
  <si>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</si>
  <si>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</si>
  <si>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</si>
  <si>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</si>
  <si>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</si>
  <si>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</si>
  <si>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</si>
  <si>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</si>
  <si>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</si>
  <si>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</si>
  <si>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</si>
  <si>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</si>
  <si>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</si>
  <si>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</si>
  <si>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</si>
  <si>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</si>
  <si>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</si>
  <si>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</si>
  <si>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</si>
  <si>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</si>
  <si>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</si>
  <si>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</si>
  <si>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</si>
  <si>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</si>
  <si>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</si>
  <si>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</si>
  <si>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</si>
  <si>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</si>
  <si>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</si>
  <si>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</si>
  <si>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</si>
  <si>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</si>
  <si>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</si>
  <si>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</si>
  <si>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</si>
  <si>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</si>
  <si>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</si>
  <si>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</si>
  <si>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</si>
  <si>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</si>
  <si>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</si>
  <si>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</si>
  <si>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</si>
  <si>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</si>
  <si>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</si>
  <si>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</si>
  <si>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</si>
  <si>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</si>
  <si>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</si>
  <si>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</si>
  <si>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</si>
  <si>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</si>
  <si>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</si>
  <si>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</si>
  <si>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</si>
  <si>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</si>
  <si>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</si>
  <si>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</si>
  <si>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</si>
  <si>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</si>
  <si>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</si>
  <si>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</si>
  <si>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</si>
  <si>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</si>
  <si>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</si>
  <si>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</si>
  <si>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</si>
  <si>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</si>
  <si>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</si>
  <si>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</si>
  <si>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</si>
  <si>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</si>
  <si>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</si>
  <si>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</si>
  <si>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</si>
  <si>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</si>
  <si>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</si>
  <si>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</si>
  <si>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</si>
  <si>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</si>
  <si>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</si>
  <si>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</si>
  <si>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</si>
  <si>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</si>
  <si>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</si>
  <si>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</si>
  <si>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</si>
  <si>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</si>
  <si>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</si>
  <si>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</si>
  <si>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</si>
  <si>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</si>
  <si>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</si>
  <si>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</si>
  <si>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</si>
  <si>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</si>
  <si>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</si>
  <si>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</si>
  <si>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</si>
  <si>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</si>
  <si>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</si>
  <si>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</si>
  <si>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</si>
  <si>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</si>
  <si>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</si>
  <si>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</si>
  <si>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</si>
  <si>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</si>
  <si>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</si>
  <si>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</si>
  <si>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</si>
  <si>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</si>
  <si>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</si>
  <si>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</si>
  <si>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</si>
  <si>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</si>
  <si>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</si>
  <si>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</si>
  <si>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</si>
  <si>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</si>
  <si>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</si>
  <si>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</si>
  <si>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</si>
  <si>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</si>
  <si>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</si>
  <si>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</si>
  <si>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</si>
  <si>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</si>
  <si>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</si>
  <si>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</si>
  <si>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</si>
  <si>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</si>
  <si>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</si>
  <si>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</si>
  <si>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</si>
  <si>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</si>
  <si>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</si>
  <si>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</si>
  <si>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</si>
  <si>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</si>
  <si>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</si>
  <si>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</si>
  <si>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</si>
  <si>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</si>
  <si>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</si>
  <si>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</si>
  <si>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</si>
  <si>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</si>
  <si>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</si>
  <si>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</si>
  <si>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</si>
  <si>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</si>
  <si>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</si>
  <si>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</si>
  <si>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</si>
  <si>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</si>
  <si>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</si>
  <si>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</si>
  <si>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</si>
  <si>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</si>
  <si>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</si>
  <si>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</si>
  <si>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</si>
  <si>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</si>
  <si>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</si>
  <si>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</si>
  <si>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</si>
  <si>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</si>
  <si>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</si>
  <si>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</si>
  <si>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</si>
  <si>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</si>
  <si>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</si>
  <si>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</si>
  <si>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</si>
  <si>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</si>
  <si>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</si>
  <si>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</si>
  <si>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</si>
  <si>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</si>
  <si>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</si>
  <si>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</si>
  <si>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</si>
  <si>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</si>
  <si>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</si>
  <si>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</si>
  <si>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</si>
  <si>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</si>
  <si>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</si>
  <si>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</si>
  <si>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</si>
  <si>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</si>
  <si>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</si>
  <si>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</si>
  <si>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</si>
  <si>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</si>
  <si>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</si>
  <si>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</si>
  <si>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</si>
  <si>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</si>
  <si>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</si>
  <si>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</si>
  <si>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</si>
  <si>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</si>
  <si>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</si>
  <si>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</si>
  <si>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</si>
  <si>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</si>
  <si>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</si>
  <si>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</si>
  <si>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</si>
  <si>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</si>
  <si>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</si>
  <si>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</si>
  <si>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</si>
  <si>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</si>
  <si>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</si>
  <si>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</si>
  <si>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</si>
  <si>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</si>
  <si>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</si>
  <si>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</si>
  <si>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</si>
  <si>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</si>
  <si>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</si>
  <si>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</si>
  <si>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</si>
  <si>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</si>
  <si>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</si>
  <si>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</si>
  <si>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</si>
  <si>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</si>
  <si>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</si>
  <si>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</si>
  <si>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</si>
  <si>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</si>
  <si>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</si>
  <si>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</si>
  <si>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</si>
  <si>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</si>
  <si>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</si>
  <si>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</si>
  <si>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</si>
  <si>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</si>
  <si>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</si>
  <si>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</si>
  <si>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</si>
  <si>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</si>
  <si>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</si>
  <si>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</si>
  <si>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</si>
  <si>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</si>
  <si>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</si>
  <si>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</si>
  <si>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</si>
  <si>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</si>
  <si>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</si>
  <si>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</si>
  <si>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</si>
  <si>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</si>
  <si>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</si>
  <si>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</si>
  <si>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</si>
  <si>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</si>
  <si>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</si>
  <si>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</si>
  <si>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</si>
  <si>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</si>
  <si>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</si>
  <si>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</si>
  <si>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</si>
  <si>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</si>
  <si>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</si>
  <si>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</si>
  <si>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</si>
  <si>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</si>
  <si>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</si>
  <si>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</si>
  <si>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</si>
  <si>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</si>
  <si>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</si>
  <si>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</si>
  <si>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</si>
  <si>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</si>
  <si>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</si>
  <si>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</si>
  <si>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</si>
  <si>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</si>
  <si>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</si>
  <si>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</si>
  <si>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</si>
  <si>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</si>
  <si>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</si>
  <si>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</si>
  <si>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</si>
  <si>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</si>
  <si>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</si>
  <si>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</si>
  <si>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</si>
  <si>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</si>
  <si>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</si>
  <si>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</si>
  <si>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</si>
  <si>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</si>
  <si>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</si>
  <si>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</si>
  <si>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</si>
  <si>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</si>
  <si>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</si>
  <si>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</si>
  <si>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</si>
  <si>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</si>
  <si>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</si>
  <si>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</si>
  <si>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</si>
  <si>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</si>
  <si>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</si>
  <si>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</si>
  <si>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</si>
  <si>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</si>
  <si>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</si>
  <si>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</si>
  <si>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</si>
  <si>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</si>
  <si>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</si>
  <si>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</si>
  <si>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</si>
  <si>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</si>
  <si>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</si>
  <si>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</si>
  <si>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</si>
  <si>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</si>
  <si>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</si>
  <si>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</si>
  <si>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</si>
  <si>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</si>
  <si>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</si>
  <si>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</si>
  <si>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</si>
  <si>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</si>
  <si>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</si>
  <si>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</si>
  <si>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</si>
  <si>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</si>
  <si>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</si>
  <si>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</si>
  <si>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</si>
  <si>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</si>
  <si>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</si>
  <si>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</si>
  <si>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</si>
  <si>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</si>
  <si>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</si>
  <si>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</si>
  <si>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</si>
  <si>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</si>
  <si>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</si>
  <si>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</si>
  <si>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</si>
  <si>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</si>
  <si>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</si>
  <si>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</si>
  <si>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</si>
  <si>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</si>
  <si>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</si>
  <si>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</si>
  <si>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</si>
  <si>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</si>
  <si>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</si>
  <si>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</si>
  <si>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</si>
  <si>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</si>
  <si>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</si>
  <si>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</si>
  <si>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</si>
  <si>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</si>
  <si>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</si>
  <si>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</si>
  <si>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</si>
  <si>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</si>
  <si>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</si>
  <si>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</si>
  <si>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</si>
  <si>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</si>
  <si>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</si>
  <si>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</si>
  <si>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</si>
  <si>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</si>
  <si>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</si>
  <si>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</si>
  <si>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</si>
  <si>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</si>
  <si>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</si>
  <si>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</si>
  <si>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</si>
  <si>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</si>
  <si>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</si>
  <si>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</si>
  <si>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</si>
  <si>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</si>
  <si>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</si>
  <si>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</si>
  <si>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</si>
  <si>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</si>
  <si>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</si>
  <si>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</si>
  <si>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</si>
  <si>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</si>
  <si>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</si>
  <si>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</si>
  <si>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</si>
  <si>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</si>
  <si>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</si>
  <si>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</si>
  <si>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</si>
  <si>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</si>
  <si>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</si>
  <si>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</si>
  <si>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</si>
  <si>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</si>
  <si>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</si>
  <si>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</si>
  <si>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</si>
  <si>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</si>
  <si>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</si>
  <si>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</si>
  <si>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</si>
  <si>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</si>
  <si>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</si>
  <si>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</si>
  <si>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</si>
  <si>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</si>
  <si>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</si>
  <si>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</si>
  <si>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</si>
  <si>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</si>
  <si>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</si>
  <si>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</si>
  <si>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</si>
  <si>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</si>
  <si>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</si>
  <si>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</si>
  <si>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</si>
  <si>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</si>
  <si>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</si>
  <si>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</si>
  <si>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</si>
  <si>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</si>
  <si>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</si>
  <si>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</si>
  <si>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</si>
  <si>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</si>
  <si>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</si>
  <si>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</si>
  <si>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</si>
  <si>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</si>
  <si>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</si>
  <si>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</si>
  <si>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</si>
  <si>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</si>
  <si>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</si>
  <si>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</si>
  <si>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</si>
  <si>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</si>
  <si>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</si>
  <si>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</si>
  <si>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</si>
  <si>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</si>
  <si>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</si>
  <si>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</si>
  <si>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</si>
  <si>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</si>
  <si>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</si>
  <si>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</si>
  <si>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</si>
  <si>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</si>
  <si>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</si>
  <si>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</si>
  <si>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</si>
  <si>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</si>
  <si>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</si>
  <si>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</si>
  <si>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</si>
  <si>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</si>
  <si>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</si>
  <si>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</si>
  <si>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</si>
  <si>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</si>
  <si>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</si>
  <si>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</si>
  <si>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</si>
  <si>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</si>
  <si>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</si>
  <si>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</si>
  <si>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</si>
  <si>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</si>
  <si>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</si>
  <si>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</si>
  <si>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</si>
  <si>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</si>
  <si>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</si>
  <si>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</si>
  <si>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</si>
  <si>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</si>
  <si>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</si>
  <si>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</si>
  <si>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</si>
  <si>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</si>
  <si>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</si>
  <si>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</si>
  <si>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</si>
  <si>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</si>
  <si>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</si>
  <si>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</si>
  <si>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</si>
  <si>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</si>
  <si>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</si>
  <si>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</si>
  <si>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</si>
  <si>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</si>
  <si>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</si>
  <si>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</si>
  <si>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</si>
  <si>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</si>
  <si>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</si>
  <si>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</si>
  <si>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</si>
  <si>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</si>
  <si>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</si>
  <si>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</si>
  <si>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</si>
  <si>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</si>
  <si>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</si>
  <si>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</si>
  <si>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</si>
  <si>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</si>
  <si>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</si>
  <si>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</si>
  <si>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</si>
  <si>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</si>
  <si>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</si>
  <si>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</si>
  <si>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</si>
  <si>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</si>
  <si>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</si>
  <si>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</si>
  <si>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</si>
  <si>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</si>
  <si>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</si>
  <si>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</si>
  <si>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</si>
  <si>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</si>
  <si>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</si>
  <si>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</si>
  <si>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</si>
  <si>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</si>
  <si>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</si>
  <si>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</si>
  <si>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</si>
  <si>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</si>
  <si>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</si>
  <si>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</si>
  <si>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</si>
  <si>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</si>
  <si>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</si>
  <si>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</si>
  <si>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</si>
  <si>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</si>
  <si>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</si>
  <si>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</si>
  <si>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</si>
  <si>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</si>
  <si>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</si>
  <si>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</si>
  <si>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</si>
  <si>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</si>
  <si>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</si>
  <si>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</si>
  <si>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</si>
  <si>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</si>
  <si>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</si>
  <si>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</si>
  <si>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</si>
  <si>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</si>
  <si>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</si>
  <si>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</si>
  <si>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</si>
  <si>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</si>
  <si>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</si>
  <si>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</si>
  <si>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</si>
  <si>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</si>
  <si>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</si>
  <si>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</si>
  <si>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</si>
  <si>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</si>
  <si>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</si>
  <si>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</si>
  <si>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</si>
  <si>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</si>
  <si>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</si>
  <si>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</si>
  <si>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</si>
  <si>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</si>
  <si>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</si>
  <si>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</si>
  <si>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</si>
  <si>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</si>
  <si>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</si>
  <si>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</si>
  <si>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</si>
  <si>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</si>
  <si>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</si>
  <si>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</si>
  <si>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</si>
  <si>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</si>
  <si>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</si>
  <si>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</si>
  <si>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</si>
  <si>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</si>
  <si>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</si>
  <si>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</si>
  <si>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</si>
  <si>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</si>
  <si>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</si>
  <si>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</si>
  <si>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</si>
  <si>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</si>
  <si>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</si>
  <si>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</si>
  <si>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</si>
  <si>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</si>
  <si>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</si>
  <si>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</si>
  <si>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</si>
  <si>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</si>
  <si>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</si>
  <si>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</si>
  <si>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</si>
  <si>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</si>
  <si>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</si>
  <si>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</si>
  <si>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</si>
  <si>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</si>
  <si>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</si>
  <si>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</si>
  <si>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</si>
  <si>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</si>
  <si>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</si>
  <si>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</si>
  <si>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</si>
  <si>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</si>
  <si>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</si>
  <si>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</si>
  <si>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</si>
  <si>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</si>
  <si>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</si>
  <si>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</si>
  <si>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</si>
  <si>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</si>
  <si>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</si>
  <si>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</si>
  <si>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</si>
  <si>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</si>
  <si>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</si>
  <si>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</si>
  <si>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</si>
  <si>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</si>
  <si>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</si>
  <si>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</si>
  <si>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</si>
  <si>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</si>
  <si>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</si>
  <si>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</si>
  <si>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</si>
  <si>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</si>
  <si>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</si>
  <si>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</si>
  <si>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</si>
  <si>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</si>
  <si>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</si>
  <si>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</si>
  <si>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</si>
  <si>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</si>
  <si>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</si>
  <si>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</si>
  <si>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</si>
  <si>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</si>
  <si>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</si>
  <si>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</si>
  <si>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</si>
  <si>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</si>
  <si>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</si>
  <si>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</si>
  <si>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</si>
  <si>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</si>
  <si>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</si>
  <si>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</si>
  <si>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</si>
  <si>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</si>
  <si>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</si>
  <si>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</si>
  <si>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</si>
  <si>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</si>
  <si>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</si>
  <si>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</si>
  <si>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</si>
  <si>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</si>
  <si>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</si>
  <si>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</si>
  <si>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</si>
  <si>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</si>
  <si>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</si>
  <si>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</si>
  <si>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</si>
  <si>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</si>
  <si>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</si>
  <si>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</si>
  <si>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</si>
  <si>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</si>
  <si>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</si>
  <si>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</si>
  <si>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</si>
  <si>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</si>
  <si>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</si>
  <si>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</si>
  <si>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</si>
  <si>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</si>
  <si>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</si>
  <si>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</si>
  <si>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</si>
  <si>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</si>
  <si>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</si>
  <si>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</si>
  <si>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</si>
  <si>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</si>
  <si>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</si>
  <si>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</si>
  <si>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</si>
  <si>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</si>
  <si>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</si>
  <si>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</si>
  <si>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</si>
  <si>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</si>
  <si>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</si>
  <si>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</si>
  <si>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</si>
  <si>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</si>
  <si>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</si>
  <si>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</si>
  <si>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</si>
  <si>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</si>
  <si>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</si>
  <si>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</si>
  <si>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</si>
  <si>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</si>
  <si>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</si>
  <si>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</si>
  <si>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</si>
  <si>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</si>
  <si>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</si>
  <si>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</si>
  <si>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</si>
  <si>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</si>
  <si>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</si>
  <si>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</si>
  <si>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</si>
  <si>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</si>
  <si>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</si>
  <si>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</si>
  <si>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</si>
  <si>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</si>
  <si>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</si>
  <si>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</si>
  <si>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</si>
  <si>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</si>
  <si>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</si>
  <si>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</si>
  <si>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</si>
  <si>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</si>
  <si>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</si>
  <si>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</si>
  <si>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</si>
  <si>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</si>
  <si>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</si>
  <si>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</si>
  <si>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</si>
  <si>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</si>
  <si>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</si>
  <si>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</si>
  <si>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</si>
  <si>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</si>
  <si>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</si>
  <si>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</si>
  <si>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</si>
  <si>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</si>
  <si>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</si>
  <si>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</si>
  <si>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</si>
  <si>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</si>
  <si>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</si>
  <si>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</si>
  <si>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</si>
  <si>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</si>
  <si>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</si>
  <si>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</si>
  <si>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</si>
  <si>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</si>
  <si>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</si>
  <si>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</si>
  <si>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</si>
  <si>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</si>
  <si>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</si>
  <si>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</si>
  <si>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</si>
  <si>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</si>
  <si>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</si>
  <si>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</si>
  <si>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</si>
  <si>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</si>
  <si>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</si>
  <si>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</si>
  <si>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</si>
  <si>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</si>
  <si>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</si>
  <si>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</si>
  <si>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</si>
  <si>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</si>
  <si>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</si>
  <si>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</si>
  <si>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</si>
  <si>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</si>
  <si>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</si>
  <si>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</si>
  <si>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</si>
  <si>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</si>
  <si>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</si>
  <si>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</si>
  <si>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</si>
  <si>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</si>
  <si>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</si>
  <si>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</si>
  <si>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</si>
  <si>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</si>
  <si>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</si>
  <si>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</si>
  <si>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</si>
  <si>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</si>
  <si>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</si>
  <si>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</si>
  <si>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</si>
  <si>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</si>
  <si>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</si>
  <si>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</si>
  <si>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</si>
  <si>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</si>
  <si>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</si>
  <si>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</si>
  <si>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</si>
  <si>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</si>
  <si>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</si>
  <si>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</si>
  <si>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</si>
  <si>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</si>
  <si>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</si>
  <si>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</si>
  <si>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</si>
  <si>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</si>
  <si>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</si>
  <si>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</si>
  <si>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</si>
  <si>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</si>
  <si>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</si>
  <si>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</si>
  <si>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</si>
  <si>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</si>
  <si>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</si>
  <si>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</si>
  <si>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</si>
  <si>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</si>
  <si>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</si>
  <si>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</si>
  <si>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</si>
  <si>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</si>
  <si>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</si>
  <si>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</si>
  <si>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</si>
  <si>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</si>
  <si>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</si>
  <si>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</si>
  <si>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</si>
  <si>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</si>
  <si>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</si>
  <si>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</si>
  <si>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</si>
  <si>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</si>
  <si>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</si>
  <si>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</si>
  <si>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</si>
  <si>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</si>
  <si>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</si>
  <si>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</si>
  <si>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</si>
  <si>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</si>
  <si>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</si>
  <si>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</si>
  <si>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</si>
  <si>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</si>
  <si>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</si>
  <si>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</si>
  <si>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</si>
  <si>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</si>
  <si>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</si>
  <si>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</si>
  <si>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</si>
  <si>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</si>
  <si>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</si>
  <si>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</si>
  <si>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</si>
  <si>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</si>
  <si>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</si>
  <si>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</si>
  <si>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</si>
  <si>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</si>
  <si>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</si>
  <si>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</si>
  <si>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</si>
  <si>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</si>
  <si>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</si>
  <si>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</si>
  <si>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</si>
  <si>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</si>
  <si>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</si>
  <si>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</si>
  <si>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</si>
  <si>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</si>
  <si>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</si>
  <si>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</si>
  <si>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</si>
  <si>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</si>
  <si>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</si>
  <si>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</si>
  <si>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</si>
  <si>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</si>
  <si>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</si>
  <si>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</si>
  <si>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</si>
  <si>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</si>
  <si>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</si>
  <si>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</si>
  <si>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</si>
  <si>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</si>
  <si>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</si>
  <si>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</si>
  <si>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</si>
  <si>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</si>
  <si>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</si>
  <si>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</si>
  <si>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</si>
  <si>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</si>
  <si>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</si>
  <si>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</si>
  <si>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</si>
  <si>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</si>
  <si>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</si>
  <si>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</si>
  <si>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</si>
  <si>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</si>
  <si>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</si>
  <si>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</si>
  <si>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</si>
  <si>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</si>
  <si>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</si>
  <si>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</si>
  <si>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</si>
  <si>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</si>
  <si>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</si>
  <si>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</si>
  <si>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</si>
  <si>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</si>
  <si>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</si>
  <si>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</si>
  <si>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</si>
  <si>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</si>
  <si>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</si>
  <si>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</si>
  <si>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</si>
  <si>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</si>
  <si>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</si>
  <si>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</si>
  <si>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</si>
  <si>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</si>
  <si>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</si>
  <si>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</si>
  <si>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</si>
  <si>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</si>
  <si>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</si>
  <si>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</si>
  <si>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</si>
  <si>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</si>
  <si>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</si>
  <si>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</si>
  <si>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</si>
  <si>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</si>
  <si>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</si>
  <si>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</si>
  <si>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</si>
  <si>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</si>
  <si>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</si>
  <si>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</si>
  <si>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</si>
  <si>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</si>
  <si>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</si>
  <si>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</si>
  <si>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</si>
  <si>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</si>
  <si>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</si>
  <si>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</si>
  <si>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</si>
  <si>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</si>
  <si>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</si>
  <si>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</si>
  <si>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</si>
  <si>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</si>
  <si>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</si>
  <si>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</si>
  <si>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</si>
  <si>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</si>
  <si>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</si>
  <si>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</si>
  <si>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</si>
  <si>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</si>
  <si>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</si>
  <si>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</si>
  <si>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</si>
  <si>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</si>
  <si>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</si>
  <si>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</si>
  <si>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</si>
  <si>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</si>
  <si>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</si>
  <si>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</si>
  <si>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</si>
  <si>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</si>
  <si>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</si>
  <si>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</si>
  <si>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</si>
  <si>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</si>
  <si>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</si>
  <si>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</si>
  <si>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</si>
  <si>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</si>
  <si>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</si>
  <si>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</si>
  <si>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</si>
  <si>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</si>
  <si>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</si>
  <si>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</si>
  <si>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</si>
  <si>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</si>
  <si>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</si>
  <si>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</si>
  <si>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</si>
  <si>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</si>
  <si>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</si>
  <si>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</si>
  <si>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</si>
  <si>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</si>
  <si>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</si>
  <si>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</si>
  <si>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</si>
  <si>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</si>
  <si>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</si>
  <si>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</si>
  <si>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</si>
  <si>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</si>
  <si>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</si>
  <si>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</si>
  <si>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</si>
  <si>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</si>
  <si>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</si>
  <si>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</si>
  <si>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</si>
  <si>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</si>
  <si>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</si>
  <si>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</si>
  <si>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</si>
  <si>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</si>
  <si>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</si>
  <si>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</si>
  <si>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</si>
  <si>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</si>
  <si>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</si>
  <si>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</si>
  <si>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</si>
  <si>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</si>
  <si>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</si>
  <si>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</si>
  <si>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</si>
  <si>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</si>
  <si>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</si>
  <si>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</si>
  <si>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</si>
  <si>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</si>
  <si>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</si>
  <si>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</si>
  <si>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</si>
  <si>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</si>
  <si>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</si>
  <si>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</si>
  <si>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</si>
  <si>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</si>
  <si>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</si>
  <si>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</si>
  <si>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</si>
  <si>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</si>
  <si>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</si>
  <si>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</si>
  <si>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</si>
  <si>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</si>
  <si>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</si>
  <si>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</si>
  <si>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</si>
  <si>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</si>
  <si>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</si>
  <si>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</si>
  <si>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</si>
  <si>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</si>
  <si>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</si>
  <si>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</si>
  <si>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</si>
  <si>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</si>
  <si>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</si>
  <si>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</si>
  <si>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</si>
  <si>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</si>
  <si>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</si>
  <si>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</si>
  <si>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</si>
  <si>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</si>
  <si>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</si>
  <si>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</si>
  <si>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</si>
  <si>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</si>
  <si>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</si>
  <si>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</si>
  <si>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</si>
  <si>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</si>
  <si>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</si>
  <si>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</si>
  <si>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</si>
  <si>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</si>
  <si>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</si>
  <si>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</si>
  <si>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</si>
  <si>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</si>
  <si>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</si>
  <si>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</si>
  <si>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</si>
  <si>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</si>
  <si>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</si>
  <si>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</si>
  <si>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</si>
  <si>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</si>
  <si>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</si>
  <si>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</si>
  <si>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</si>
  <si>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</si>
  <si>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</si>
  <si>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</si>
  <si>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</si>
  <si>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</si>
  <si>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</si>
  <si>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</si>
  <si>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</si>
  <si>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</si>
  <si>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</si>
  <si>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</si>
  <si>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</si>
  <si>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</si>
  <si>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</si>
  <si>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</si>
  <si>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</si>
  <si>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</si>
  <si>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</si>
  <si>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</si>
  <si>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</si>
  <si>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</si>
  <si>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</si>
  <si>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</si>
  <si>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</si>
  <si>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</si>
  <si>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</si>
  <si>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</si>
  <si>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</si>
  <si>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</si>
  <si>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</si>
  <si>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</si>
  <si>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</si>
  <si>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</si>
  <si>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</si>
  <si>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</si>
  <si>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</si>
  <si>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</si>
  <si>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</si>
  <si>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</si>
  <si>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</si>
  <si>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</si>
  <si>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</si>
  <si>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</si>
  <si>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</si>
  <si>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</si>
  <si>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</si>
  <si>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</si>
  <si>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</si>
  <si>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</si>
  <si>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</si>
  <si>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</si>
  <si>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</si>
  <si>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</si>
  <si>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</si>
  <si>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</si>
  <si>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</si>
  <si>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</si>
  <si>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</si>
  <si>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</si>
  <si>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</si>
  <si>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</si>
  <si>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</si>
  <si>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</si>
  <si>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</si>
  <si>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</si>
  <si>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</si>
  <si>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</si>
  <si>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</si>
  <si>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</si>
  <si>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</si>
  <si>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</si>
  <si>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</si>
  <si>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</si>
  <si>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</si>
  <si>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</si>
  <si>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</si>
  <si>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</si>
  <si>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</si>
  <si>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</si>
  <si>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</si>
  <si>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</si>
  <si>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</si>
  <si>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</si>
  <si>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</si>
  <si>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</si>
  <si>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</si>
  <si>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</si>
  <si>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</si>
  <si>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</si>
  <si>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</si>
  <si>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</si>
  <si>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</si>
  <si>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</si>
  <si>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</si>
  <si>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</si>
  <si>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</si>
  <si>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</si>
  <si>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</si>
  <si>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</si>
  <si>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</si>
  <si>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</si>
  <si>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</si>
  <si>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</si>
  <si>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</si>
  <si>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</si>
  <si>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</si>
  <si>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</si>
  <si>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</si>
  <si>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</si>
  <si>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</si>
  <si>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</si>
  <si>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</si>
  <si>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</si>
  <si>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</si>
  <si>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</si>
  <si>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</si>
  <si>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</si>
  <si>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</si>
  <si>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</si>
  <si>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</si>
  <si>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</si>
  <si>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</si>
  <si>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</si>
  <si>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</si>
  <si>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</si>
  <si>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</si>
  <si>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</si>
  <si>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</si>
  <si>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</si>
  <si>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</si>
  <si>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</si>
  <si>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</si>
  <si>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</si>
  <si>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</si>
  <si>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</si>
  <si>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</si>
  <si>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</si>
  <si>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</si>
  <si>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</si>
  <si>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</si>
  <si>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</si>
  <si>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</si>
  <si>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</si>
  <si>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</si>
  <si>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</si>
  <si>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</si>
  <si>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</si>
  <si>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</si>
  <si>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</si>
  <si>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</si>
  <si>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</si>
  <si>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</si>
  <si>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</si>
  <si>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</si>
  <si>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</si>
  <si>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</si>
  <si>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</si>
  <si>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</si>
  <si>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</si>
  <si>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</si>
  <si>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</si>
  <si>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</si>
  <si>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</si>
  <si>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</si>
  <si>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</si>
  <si>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</si>
  <si>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</si>
  <si>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</si>
  <si>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</si>
  <si>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</si>
  <si>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</si>
  <si>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</si>
  <si>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</si>
  <si>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</si>
  <si>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</si>
  <si>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</si>
  <si>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</si>
  <si>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</si>
  <si>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</si>
  <si>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</si>
  <si>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</si>
  <si>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</si>
  <si>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</si>
  <si>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</si>
  <si>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</si>
  <si>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</si>
  <si>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</si>
  <si>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</si>
  <si>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</si>
  <si>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</si>
  <si>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</si>
  <si>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</si>
  <si>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</si>
  <si>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</si>
  <si>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</si>
  <si>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</si>
  <si>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</si>
  <si>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</si>
  <si>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</si>
  <si>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</si>
  <si>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</si>
  <si>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</si>
  <si>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</si>
  <si>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</si>
  <si>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</si>
  <si>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</si>
  <si>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</si>
  <si>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</si>
  <si>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</si>
  <si>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</si>
  <si>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</si>
  <si>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</si>
  <si>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</si>
  <si>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</si>
  <si>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</si>
  <si>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</si>
  <si>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</si>
  <si>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</si>
  <si>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</si>
  <si>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</si>
  <si>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</si>
  <si>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</si>
  <si>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</si>
  <si>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</si>
  <si>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</si>
  <si>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</si>
  <si>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</si>
  <si>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</si>
  <si>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</si>
  <si>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</si>
  <si>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</si>
  <si>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</si>
  <si>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</si>
  <si>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</si>
  <si>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</si>
  <si>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</si>
  <si>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</si>
  <si>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</si>
  <si>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</si>
  <si>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</si>
  <si>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</si>
  <si>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</si>
  <si>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</si>
  <si>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</si>
  <si>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</si>
  <si>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</si>
  <si>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</si>
  <si>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</si>
  <si>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</si>
  <si>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</si>
  <si>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</si>
  <si>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</si>
  <si>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</si>
  <si>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</si>
  <si>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</si>
  <si>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</si>
  <si>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</si>
  <si>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</si>
  <si>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</si>
  <si>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</si>
  <si>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</si>
  <si>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</si>
  <si>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</si>
  <si>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</si>
  <si>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</si>
  <si>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</si>
  <si>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</si>
  <si>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</si>
  <si>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</si>
  <si>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</si>
  <si>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</si>
  <si>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</si>
  <si>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</si>
  <si>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</si>
  <si>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</si>
  <si>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</si>
  <si>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</si>
  <si>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</si>
  <si>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</si>
  <si>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</si>
  <si>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</si>
  <si>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</si>
  <si>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</si>
  <si>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</si>
  <si>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</si>
  <si>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</si>
  <si>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</si>
  <si>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</si>
  <si>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</si>
  <si>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</si>
  <si>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</si>
  <si>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</si>
  <si>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</si>
  <si>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</si>
  <si>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</si>
  <si>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</si>
  <si>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</si>
  <si>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</si>
  <si>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</si>
  <si>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</si>
  <si>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</si>
  <si>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</si>
  <si>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</si>
  <si>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</si>
  <si>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</si>
  <si>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</si>
  <si>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</si>
  <si>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</si>
  <si>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</si>
  <si>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</si>
  <si>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</si>
  <si>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</si>
  <si>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</si>
  <si>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</si>
  <si>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</si>
  <si>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</si>
  <si>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</si>
  <si>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</si>
  <si>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</si>
  <si>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</si>
  <si>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</si>
  <si>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</si>
  <si>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</si>
  <si>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</si>
  <si>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</si>
  <si>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</si>
  <si>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</si>
  <si>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</si>
  <si>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</si>
  <si>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</si>
  <si>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</si>
  <si>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</si>
  <si>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</si>
  <si>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</si>
  <si>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</si>
  <si>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</si>
  <si>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</si>
  <si>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</si>
  <si>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</si>
  <si>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</si>
  <si>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</si>
  <si>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</si>
  <si>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</si>
  <si>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</si>
  <si>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</si>
  <si>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</si>
  <si>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</si>
  <si>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</si>
  <si>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</si>
  <si>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</si>
  <si>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</si>
  <si>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</si>
  <si>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</si>
  <si>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</si>
  <si>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</si>
  <si>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</si>
  <si>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</si>
  <si>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</si>
  <si>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</si>
  <si>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</si>
  <si>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</si>
  <si>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</si>
  <si>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</si>
  <si>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</si>
  <si>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</si>
  <si>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</si>
  <si>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</si>
  <si>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</si>
  <si>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</si>
  <si>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</si>
  <si>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</si>
  <si>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</si>
  <si>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</si>
  <si>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</si>
  <si>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</si>
  <si>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</si>
  <si>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</si>
  <si>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</si>
  <si>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</si>
  <si>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</si>
  <si>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</si>
  <si>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</si>
  <si>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</si>
  <si>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</si>
  <si>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</si>
  <si>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</si>
  <si>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</si>
  <si>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</si>
  <si>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</si>
  <si>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</si>
  <si>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</si>
  <si>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</si>
  <si>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</si>
  <si>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</si>
  <si>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</si>
  <si>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</si>
  <si>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</si>
  <si>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</si>
  <si>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</si>
  <si>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</si>
  <si>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</si>
  <si>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</si>
  <si>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</si>
  <si>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</si>
  <si>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</si>
  <si>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</si>
  <si>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</si>
  <si>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</si>
  <si>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</si>
  <si>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</si>
  <si>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</si>
  <si>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</si>
  <si>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</si>
  <si>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</si>
  <si>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</si>
  <si>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</si>
  <si>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</si>
  <si>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</si>
  <si>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</si>
  <si>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</si>
  <si>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</si>
  <si>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</si>
  <si>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</si>
  <si>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</si>
  <si>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</si>
  <si>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</si>
  <si>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</si>
  <si>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</si>
  <si>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</si>
  <si>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</si>
  <si>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</si>
  <si>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</si>
  <si>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</si>
  <si>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</si>
  <si>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</si>
  <si>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</si>
  <si>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</si>
  <si>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</si>
  <si>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</si>
  <si>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</si>
  <si>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</si>
  <si>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</si>
  <si>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</si>
  <si>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</si>
  <si>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</si>
  <si>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</si>
  <si>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</si>
  <si>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</si>
  <si>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</si>
  <si>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</si>
  <si>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</si>
  <si>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</si>
  <si>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</si>
  <si>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</si>
  <si>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</si>
  <si>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</si>
  <si>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</si>
  <si>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</si>
  <si>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</si>
  <si>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</si>
  <si>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</si>
  <si>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</si>
  <si>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</si>
  <si>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</si>
  <si>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</si>
  <si>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</si>
  <si>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</si>
  <si>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</si>
  <si>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</si>
  <si>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</si>
  <si>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</si>
  <si>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</si>
  <si>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</si>
  <si>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</si>
  <si>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</si>
  <si>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</si>
  <si>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</si>
  <si>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</si>
  <si>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</si>
  <si>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</si>
  <si>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</si>
  <si>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</si>
  <si>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</si>
  <si>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</si>
  <si>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</si>
  <si>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</si>
  <si>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</si>
  <si>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</si>
  <si>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</si>
  <si>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</si>
  <si>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</si>
  <si>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</si>
  <si>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</si>
  <si>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</si>
  <si>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</si>
  <si>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</si>
  <si>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</si>
  <si>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</si>
  <si>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</si>
  <si>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</si>
  <si>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</si>
  <si>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</si>
  <si>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</si>
  <si>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</si>
  <si>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</si>
  <si>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</si>
  <si>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</si>
  <si>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</si>
  <si>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</si>
  <si>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</si>
  <si>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</si>
  <si>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</si>
  <si>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</si>
  <si>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</si>
  <si>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</si>
  <si>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</si>
  <si>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</si>
  <si>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</si>
  <si>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</si>
  <si>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</si>
  <si>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</si>
  <si>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</si>
  <si>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</si>
  <si>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</si>
  <si>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</si>
  <si>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</si>
  <si>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</si>
  <si>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</si>
  <si>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</si>
  <si>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</si>
  <si>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</si>
  <si>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</si>
  <si>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</si>
  <si>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</si>
  <si>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</si>
  <si>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</si>
  <si>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</si>
  <si>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</si>
  <si>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</si>
  <si>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</si>
  <si>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</si>
  <si>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</si>
  <si>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</si>
  <si>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</si>
  <si>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</si>
  <si>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</si>
  <si>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</si>
  <si>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</si>
  <si>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</si>
  <si>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</si>
  <si>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</si>
  <si>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</si>
  <si>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</si>
  <si>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</si>
  <si>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</si>
  <si>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</si>
  <si>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</si>
  <si>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</si>
  <si>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</si>
  <si>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</si>
  <si>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</si>
  <si>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</si>
  <si>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</si>
  <si>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</si>
  <si>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</si>
  <si>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</si>
  <si>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</si>
  <si>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</si>
  <si>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</si>
  <si>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</si>
  <si>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</si>
  <si>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</si>
  <si>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</si>
  <si>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</si>
  <si>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</si>
  <si>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</si>
  <si>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</si>
  <si>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</si>
  <si>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</si>
  <si>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</si>
  <si>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</si>
  <si>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</si>
  <si>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</si>
  <si>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</si>
  <si>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</si>
  <si>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</si>
  <si>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</si>
  <si>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</si>
  <si>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</si>
  <si>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</si>
  <si>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</si>
  <si>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</si>
  <si>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</si>
  <si>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</si>
  <si>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</si>
  <si>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</si>
  <si>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</si>
  <si>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</si>
  <si>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</si>
  <si>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</si>
  <si>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</si>
  <si>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</si>
  <si>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</si>
  <si>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</si>
  <si>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</si>
  <si>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</si>
  <si>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</si>
  <si>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</si>
  <si>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</si>
  <si>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</si>
  <si>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</si>
  <si>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</si>
  <si>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</si>
  <si>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</si>
  <si>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</si>
  <si>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</si>
  <si>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</si>
  <si>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</si>
  <si>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</si>
  <si>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</si>
  <si>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</si>
  <si>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</si>
  <si>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</si>
  <si>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</si>
  <si>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</si>
  <si>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</si>
  <si>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</si>
  <si>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</si>
  <si>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</si>
  <si>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</si>
  <si>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</si>
  <si>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</si>
  <si>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</si>
  <si>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</si>
  <si>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</si>
  <si>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</si>
  <si>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</si>
  <si>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</si>
  <si>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</si>
  <si>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</si>
  <si>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</si>
  <si>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</si>
  <si>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</si>
  <si>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</si>
  <si>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</si>
  <si>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</si>
  <si>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</si>
  <si>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</si>
  <si>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</si>
  <si>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</si>
  <si>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</si>
  <si>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</si>
  <si>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</si>
  <si>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</si>
  <si>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</si>
  <si>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</si>
  <si>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</si>
  <si>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</si>
  <si>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</si>
  <si>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</si>
  <si>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</si>
  <si>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</si>
  <si>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</si>
  <si>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</si>
  <si>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</si>
  <si>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</si>
  <si>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</si>
  <si>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</si>
  <si>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</si>
  <si>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</si>
  <si>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</si>
  <si>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</si>
  <si>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</si>
  <si>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</si>
  <si>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</si>
  <si>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</si>
  <si>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</si>
  <si>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</si>
  <si>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</si>
  <si>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</si>
  <si>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</si>
  <si>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</si>
  <si>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</si>
  <si>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</si>
  <si>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</si>
  <si>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</si>
  <si>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</si>
  <si>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</si>
  <si>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</si>
  <si>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</si>
  <si>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</si>
  <si>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</si>
  <si>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</si>
  <si>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</si>
  <si>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</si>
  <si>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</si>
  <si>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</si>
  <si>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</si>
  <si>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</si>
  <si>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</si>
  <si>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</si>
  <si>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</si>
  <si>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</si>
  <si>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</si>
  <si>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</si>
  <si>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</si>
  <si>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</si>
  <si>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</si>
  <si>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</si>
  <si>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</si>
  <si>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</si>
  <si>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</si>
  <si>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</si>
  <si>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</si>
  <si>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</si>
  <si>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</si>
  <si>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</si>
  <si>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</si>
  <si>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</si>
  <si>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</si>
  <si>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</si>
  <si>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</si>
  <si>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</si>
  <si>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</si>
  <si>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</si>
  <si>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</si>
  <si>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</si>
  <si>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</si>
  <si>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</si>
  <si>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</si>
  <si>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</si>
  <si>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</si>
  <si>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</si>
  <si>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</si>
  <si>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</si>
  <si>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</si>
  <si>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</si>
  <si>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</si>
  <si>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</si>
  <si>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</si>
  <si>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</si>
  <si>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</si>
  <si>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</si>
  <si>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</si>
  <si>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</si>
  <si>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</si>
  <si>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</si>
  <si>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</si>
  <si>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</si>
  <si>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</si>
  <si>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</si>
  <si>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</si>
  <si>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</si>
  <si>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</si>
  <si>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</si>
  <si>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</si>
  <si>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</si>
  <si>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</si>
  <si>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</si>
  <si>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</si>
  <si>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</si>
  <si>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</si>
  <si>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</si>
  <si>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</si>
  <si>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</si>
  <si>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</si>
  <si>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</si>
  <si>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</si>
  <si>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</si>
  <si>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</si>
  <si>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</si>
  <si>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</si>
  <si>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</si>
  <si>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</si>
  <si>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</si>
  <si>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</si>
  <si>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</si>
  <si>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</si>
  <si>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</si>
  <si>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</si>
  <si>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</si>
  <si>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</si>
  <si>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</si>
  <si>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</si>
  <si>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</si>
  <si>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</si>
  <si>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</si>
  <si>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</si>
  <si>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</si>
  <si>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</si>
  <si>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</si>
  <si>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</si>
  <si>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</si>
  <si>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</si>
  <si>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</si>
  <si>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</si>
  <si>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</si>
  <si>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</si>
  <si>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</si>
  <si>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</si>
  <si>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</si>
  <si>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</si>
  <si>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</si>
  <si>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</si>
  <si>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</si>
  <si>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</si>
  <si>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</si>
  <si>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</si>
  <si>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</si>
  <si>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</si>
  <si>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</si>
  <si>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</si>
  <si>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</si>
  <si>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</si>
  <si>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</si>
  <si>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</si>
  <si>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</si>
  <si>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</si>
  <si>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</si>
  <si>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</si>
  <si>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</si>
  <si>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</si>
  <si>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</si>
  <si>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</si>
  <si>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</si>
  <si>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</si>
  <si>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</si>
  <si>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</si>
  <si>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</si>
  <si>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</si>
  <si>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</si>
  <si>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</si>
  <si>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</si>
  <si>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</si>
  <si>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</si>
  <si>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</si>
  <si>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</si>
  <si>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</si>
  <si>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</si>
  <si>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</si>
  <si>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</si>
  <si>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</si>
  <si>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</si>
  <si>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</si>
  <si>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</si>
  <si>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</si>
  <si>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</si>
  <si>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</si>
  <si>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</si>
  <si>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</si>
  <si>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</si>
  <si>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</si>
  <si>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</si>
  <si>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</si>
  <si>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</si>
  <si>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</si>
  <si>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</si>
  <si>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</si>
  <si>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</si>
  <si>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</si>
  <si>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</si>
  <si>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</si>
  <si>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</si>
  <si>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</si>
  <si>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</si>
  <si>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</si>
  <si>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</si>
  <si>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</si>
  <si>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</si>
  <si>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</si>
  <si>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</si>
  <si>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</si>
  <si>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</si>
  <si>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</si>
  <si>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</si>
  <si>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</si>
  <si>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</si>
  <si>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</si>
  <si>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</si>
  <si>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</si>
  <si>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</si>
  <si>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</si>
  <si>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</si>
  <si>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</si>
  <si>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</si>
  <si>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</si>
  <si>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</si>
  <si>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</si>
  <si>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</si>
  <si>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</si>
  <si>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</si>
  <si>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</si>
  <si>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</si>
  <si>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</si>
  <si>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</si>
  <si>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</si>
  <si>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</si>
  <si>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</si>
  <si>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</si>
  <si>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</si>
  <si>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</si>
  <si>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</si>
  <si>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</si>
  <si>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</si>
  <si>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</si>
  <si>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</si>
  <si>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</si>
  <si>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</si>
  <si>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</si>
  <si>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</si>
  <si>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</si>
  <si>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</si>
  <si>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</si>
  <si>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</si>
  <si>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</si>
  <si>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</si>
  <si>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</si>
  <si>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</si>
  <si>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</si>
  <si>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</si>
  <si>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</si>
  <si>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</si>
  <si>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</si>
  <si>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</si>
  <si>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</si>
  <si>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</si>
  <si>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</si>
  <si>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</si>
  <si>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</si>
  <si>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</si>
  <si>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</si>
  <si>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</si>
  <si>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</si>
  <si>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</si>
  <si>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</si>
  <si>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</si>
  <si>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</si>
  <si>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</si>
  <si>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</si>
  <si>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</si>
  <si>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</si>
  <si>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</si>
  <si>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</si>
  <si>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</si>
  <si>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</si>
  <si>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</si>
  <si>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</si>
  <si>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</si>
  <si>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</si>
  <si>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</si>
  <si>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</si>
  <si>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</si>
  <si>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</si>
  <si>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</si>
  <si>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</si>
  <si>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</si>
  <si>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</si>
  <si>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</si>
  <si>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</si>
  <si>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</si>
  <si>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</si>
  <si>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</si>
  <si>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</si>
  <si>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</si>
  <si>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</si>
  <si>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</si>
  <si>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</si>
  <si>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</si>
  <si>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</si>
  <si>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</si>
  <si>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</si>
  <si>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</si>
  <si>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</si>
  <si>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</si>
  <si>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</si>
  <si>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</si>
  <si>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</si>
  <si>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</si>
  <si>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</si>
  <si>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</si>
  <si>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</si>
  <si>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</si>
  <si>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</si>
  <si>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</si>
  <si>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</si>
  <si>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</si>
  <si>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</si>
  <si>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</si>
  <si>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</si>
  <si>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</si>
  <si>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</si>
  <si>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</si>
  <si>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</si>
  <si>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</si>
  <si>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</si>
  <si>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</si>
  <si>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</si>
  <si>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</si>
  <si>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</si>
  <si>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</si>
  <si>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</si>
  <si>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</si>
  <si>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</si>
  <si>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</si>
  <si>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</si>
  <si>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</si>
  <si>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</si>
  <si>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</si>
  <si>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</si>
  <si>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</si>
  <si>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</si>
  <si>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</si>
  <si>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</si>
  <si>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</si>
  <si>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</si>
  <si>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</si>
  <si>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</si>
  <si>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</si>
  <si>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</si>
  <si>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</si>
  <si>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</si>
  <si>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</si>
  <si>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</si>
  <si>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</si>
  <si>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</si>
  <si>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</si>
  <si>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</si>
  <si>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</si>
  <si>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</si>
  <si>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</si>
  <si>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</si>
  <si>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</si>
  <si>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</si>
  <si>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</si>
  <si>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</si>
  <si>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</si>
  <si>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</si>
  <si>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</si>
  <si>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</si>
  <si>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</si>
  <si>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</si>
  <si>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</si>
  <si>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</si>
  <si>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</si>
  <si>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</si>
  <si>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</si>
  <si>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</si>
  <si>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</si>
  <si>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</si>
  <si>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</si>
  <si>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</si>
  <si>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</si>
  <si>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</si>
  <si>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</si>
  <si>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</si>
  <si>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</si>
  <si>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</si>
  <si>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</si>
  <si>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</si>
  <si>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</si>
  <si>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</si>
  <si>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</si>
  <si>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</si>
  <si>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</si>
  <si>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</si>
  <si>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</si>
  <si>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</si>
  <si>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</si>
  <si>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</si>
  <si>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</si>
  <si>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</si>
  <si>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</si>
  <si>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</si>
  <si>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</si>
  <si>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</si>
  <si>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</si>
  <si>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</si>
  <si>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</si>
  <si>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</si>
  <si>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</si>
  <si>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</si>
  <si>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</si>
  <si>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</si>
  <si>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</si>
  <si>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</si>
  <si>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</si>
  <si>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</si>
  <si>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</si>
  <si>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</si>
  <si>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</si>
  <si>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</si>
  <si>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</si>
  <si>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</si>
  <si>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</si>
  <si>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</si>
  <si>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</si>
  <si>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</si>
  <si>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</si>
  <si>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</si>
  <si>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</si>
  <si>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</si>
  <si>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</si>
  <si>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</si>
  <si>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</si>
  <si>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</si>
  <si>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</si>
  <si>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</si>
  <si>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</si>
  <si>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</si>
  <si>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</si>
  <si>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</si>
  <si>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</si>
  <si>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</si>
  <si>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</si>
  <si>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</si>
  <si>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</si>
  <si>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</si>
  <si>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</si>
  <si>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</si>
  <si>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</si>
  <si>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</si>
  <si>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</si>
  <si>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</si>
  <si>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</si>
  <si>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</si>
  <si>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</si>
  <si>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</si>
  <si>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</si>
  <si>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</si>
  <si>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</si>
  <si>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</si>
  <si>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</si>
  <si>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</si>
  <si>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</si>
  <si>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</si>
  <si>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</si>
  <si>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</si>
  <si>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</si>
  <si>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</si>
  <si>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</si>
  <si>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</si>
  <si>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</si>
  <si>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</si>
  <si>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</si>
  <si>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</si>
  <si>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</si>
  <si>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</si>
  <si>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</si>
  <si>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</si>
  <si>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</si>
  <si>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</si>
  <si>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</si>
  <si>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</si>
  <si>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</si>
  <si>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</si>
  <si>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</si>
  <si>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</si>
  <si>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</si>
  <si>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</si>
  <si>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</si>
  <si>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</si>
  <si>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</si>
  <si>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</si>
  <si>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</si>
  <si>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</si>
  <si>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</si>
  <si>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</si>
  <si>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</si>
  <si>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</si>
  <si>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</si>
  <si>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</si>
  <si>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</si>
  <si>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</si>
  <si>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</si>
  <si>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</si>
  <si>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</si>
  <si>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</si>
  <si>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</si>
  <si>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</si>
  <si>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</si>
  <si>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</si>
  <si>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</si>
  <si>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</si>
  <si>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</si>
  <si>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</si>
  <si>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</si>
  <si>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</si>
  <si>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</si>
  <si>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</si>
  <si>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</si>
  <si>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</si>
  <si>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</si>
  <si>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</si>
  <si>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</si>
  <si>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</si>
  <si>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</si>
  <si>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</si>
  <si>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</si>
  <si>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</si>
  <si>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</si>
  <si>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</si>
  <si>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</si>
  <si>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</si>
  <si>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</si>
  <si>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</si>
  <si>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</si>
  <si>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</si>
  <si>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</si>
  <si>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</si>
  <si>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</si>
  <si>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</si>
  <si>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</si>
  <si>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</si>
  <si>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</si>
  <si>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</si>
  <si>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</si>
  <si>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</si>
  <si>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</si>
  <si>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</si>
  <si>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</si>
  <si>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</si>
  <si>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</si>
  <si>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</si>
  <si>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</si>
  <si>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</si>
  <si>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</si>
  <si>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</si>
  <si>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</si>
  <si>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</si>
  <si>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</si>
  <si>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</si>
  <si>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</si>
  <si>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</si>
  <si>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</si>
  <si>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</si>
  <si>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</si>
  <si>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</si>
  <si>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</si>
  <si>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</si>
  <si>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</si>
  <si>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</si>
  <si>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</si>
  <si>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</si>
  <si>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</si>
  <si>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</si>
  <si>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</si>
  <si>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</si>
  <si>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</si>
  <si>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</si>
  <si>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</si>
  <si>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</si>
  <si>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</si>
  <si>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</si>
  <si>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</si>
  <si>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</si>
  <si>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</si>
  <si>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</si>
  <si>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</si>
  <si>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</si>
  <si>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</si>
  <si>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</si>
  <si>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</si>
  <si>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</si>
  <si>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</si>
  <si>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</si>
  <si>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</si>
  <si>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</si>
  <si>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</si>
  <si>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</si>
  <si>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</si>
  <si>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</si>
  <si>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</si>
  <si>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</si>
  <si>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</si>
  <si>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</si>
  <si>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</si>
  <si>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</si>
  <si>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</si>
  <si>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</si>
  <si>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</si>
  <si>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</si>
  <si>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</si>
  <si>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</si>
  <si>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</si>
  <si>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</si>
  <si>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</si>
  <si>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</si>
  <si>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</si>
  <si>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</si>
  <si>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</si>
  <si>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</si>
  <si>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</si>
  <si>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</si>
  <si>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</si>
  <si>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</si>
  <si>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</si>
  <si>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</si>
  <si>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</si>
  <si>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</si>
  <si>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</si>
  <si>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</si>
  <si>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</si>
  <si>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</si>
  <si>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</si>
  <si>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</si>
  <si>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</si>
  <si>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</si>
  <si>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</si>
  <si>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</si>
  <si>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</si>
  <si>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</si>
  <si>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</si>
  <si>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</si>
  <si>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</si>
  <si>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</si>
  <si>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</si>
  <si>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</si>
  <si>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</si>
  <si>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</si>
  <si>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</si>
  <si>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</si>
  <si>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</si>
  <si>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</si>
  <si>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</si>
  <si>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</si>
  <si>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</si>
  <si>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</si>
  <si>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</si>
  <si>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</si>
  <si>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</si>
  <si>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</si>
  <si>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</si>
  <si>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</si>
  <si>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</si>
  <si>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</si>
  <si>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</si>
  <si>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</si>
  <si>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</si>
  <si>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</si>
  <si>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</si>
  <si>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</si>
  <si>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</si>
  <si>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</si>
  <si>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</si>
  <si>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</si>
  <si>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</si>
  <si>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</si>
  <si>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</si>
  <si>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</si>
  <si>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</si>
  <si>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</si>
  <si>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</si>
  <si>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</si>
  <si>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</si>
  <si>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</si>
  <si>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</si>
  <si>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</si>
  <si>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</si>
  <si>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</si>
  <si>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</si>
  <si>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</si>
  <si>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</si>
  <si>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</si>
  <si>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</si>
  <si>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</si>
  <si>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</si>
  <si>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</si>
  <si>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</si>
  <si>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</si>
  <si>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</si>
  <si>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</si>
  <si>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</si>
  <si>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</si>
  <si>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</si>
  <si>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</si>
  <si>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</si>
  <si>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</si>
  <si>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</si>
  <si>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</si>
  <si>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</si>
  <si>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</si>
  <si>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</si>
  <si>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</si>
  <si>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</si>
  <si>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</si>
  <si>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</si>
  <si>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</si>
  <si>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</si>
  <si>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</si>
  <si>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</si>
  <si>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</si>
  <si>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</si>
  <si>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</si>
  <si>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</si>
  <si>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</si>
  <si>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</si>
  <si>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</si>
  <si>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</si>
  <si>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</si>
  <si>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</si>
  <si>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</si>
  <si>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</si>
  <si>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</si>
  <si>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</si>
  <si>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</si>
  <si>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</si>
  <si>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</si>
  <si>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</si>
  <si>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</si>
  <si>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</si>
  <si>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</si>
  <si>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</si>
  <si>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</si>
  <si>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</si>
  <si>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</si>
  <si>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</si>
  <si>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</si>
  <si>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</si>
  <si>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</si>
  <si>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</si>
  <si>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</si>
  <si>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</si>
  <si>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</si>
  <si>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</si>
  <si>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</si>
  <si>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</si>
  <si>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</si>
  <si>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</si>
  <si>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</si>
  <si>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</si>
  <si>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</si>
  <si>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</si>
  <si>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</si>
  <si>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</si>
  <si>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</si>
  <si>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</si>
  <si>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</si>
  <si>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</si>
  <si>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</si>
  <si>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</si>
  <si>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</si>
  <si>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</si>
  <si>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</si>
  <si>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</si>
  <si>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</si>
  <si>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</si>
  <si>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</si>
  <si>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</si>
  <si>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</si>
  <si>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</si>
  <si>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</si>
  <si>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</si>
  <si>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</si>
  <si>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</si>
  <si>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</si>
  <si>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</si>
  <si>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</si>
  <si>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</si>
  <si>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</si>
  <si>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</si>
  <si>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</si>
  <si>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</si>
  <si>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</si>
  <si>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</si>
  <si>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</si>
  <si>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</si>
  <si>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</si>
  <si>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</si>
  <si>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</si>
  <si>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</si>
  <si>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</si>
  <si>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</si>
  <si>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</si>
  <si>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</si>
  <si>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</si>
  <si>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</si>
  <si>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</si>
  <si>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</si>
  <si>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</si>
  <si>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</si>
  <si>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</si>
  <si>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</si>
  <si>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</si>
  <si>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</si>
  <si>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</si>
  <si>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</si>
  <si>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</si>
  <si>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</si>
  <si>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</si>
  <si>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</si>
  <si>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</si>
  <si>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</si>
  <si>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</si>
  <si>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</si>
  <si>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</si>
  <si>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</si>
  <si>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</si>
  <si>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</si>
  <si>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</si>
  <si>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</si>
  <si>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</si>
  <si>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</si>
  <si>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</si>
  <si>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</si>
  <si>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</si>
  <si>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</si>
  <si>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</si>
  <si>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</si>
  <si>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</si>
  <si>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</si>
  <si>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</si>
  <si>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</si>
  <si>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</si>
  <si>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</si>
  <si>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</si>
  <si>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</si>
  <si>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</si>
  <si>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</si>
  <si>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</si>
  <si>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</si>
  <si>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</si>
  <si>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</si>
  <si>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</si>
  <si>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</si>
  <si>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</si>
  <si>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</si>
  <si>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</si>
  <si>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</si>
  <si>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</si>
  <si>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</si>
  <si>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</si>
  <si>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</si>
  <si>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</si>
  <si>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</si>
  <si>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</si>
  <si>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</si>
  <si>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</si>
  <si>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</si>
  <si>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</si>
  <si>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</si>
  <si>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</si>
  <si>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</si>
  <si>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</si>
  <si>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</si>
  <si>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</si>
  <si>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</si>
  <si>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</si>
  <si>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</si>
  <si>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</si>
  <si>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</si>
  <si>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</si>
  <si>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</si>
  <si>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</si>
  <si>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</si>
  <si>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</si>
  <si>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</si>
  <si>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</si>
  <si>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</si>
  <si>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</si>
  <si>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</si>
  <si>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</si>
  <si>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</si>
  <si>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</si>
  <si>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</si>
  <si>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</si>
  <si>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</si>
  <si>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</si>
  <si>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</si>
  <si>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</si>
  <si>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</si>
  <si>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</si>
  <si>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</si>
  <si>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</si>
  <si>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</si>
  <si>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</si>
  <si>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</si>
  <si>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</si>
  <si>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</si>
  <si>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</si>
  <si>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</si>
  <si>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</si>
  <si>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</si>
  <si>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</si>
  <si>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</si>
  <si>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</si>
  <si>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</si>
  <si>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</si>
  <si>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</si>
  <si>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</si>
  <si>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</si>
  <si>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</si>
  <si>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</si>
  <si>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</si>
  <si>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</si>
  <si>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</si>
  <si>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</si>
  <si>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</si>
  <si>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</si>
  <si>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</si>
  <si>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</si>
  <si>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</si>
  <si>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</si>
  <si>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</si>
  <si>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</si>
  <si>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</si>
  <si>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</si>
  <si>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</si>
  <si>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</si>
  <si>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</si>
  <si>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</si>
  <si>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</si>
  <si>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</si>
  <si>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</si>
  <si>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</si>
  <si>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</si>
  <si>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</si>
  <si>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</si>
  <si>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</si>
  <si>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</si>
  <si>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</si>
  <si>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</si>
  <si>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</si>
  <si>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</si>
  <si>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</si>
  <si>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</si>
  <si>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</si>
  <si>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</si>
  <si>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</si>
  <si>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</si>
  <si>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</si>
  <si>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</si>
  <si>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</si>
  <si>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</si>
  <si>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</si>
  <si>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</si>
  <si>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</si>
  <si>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</si>
  <si>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</si>
  <si>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</si>
  <si>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</si>
  <si>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</si>
  <si>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</si>
  <si>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</si>
  <si>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</si>
  <si>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</si>
  <si>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</si>
  <si>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</si>
  <si>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</si>
  <si>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</si>
  <si>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</si>
  <si>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</si>
  <si>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</si>
  <si>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</si>
  <si>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</si>
  <si>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</si>
  <si>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</si>
  <si>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</si>
  <si>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</si>
  <si>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</si>
  <si>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</si>
  <si>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</si>
  <si>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</si>
  <si>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</si>
  <si>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</si>
  <si>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</si>
  <si>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</si>
  <si>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</si>
  <si>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</si>
  <si>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</si>
  <si>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</si>
  <si>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</si>
  <si>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</si>
  <si>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</si>
  <si>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</si>
  <si>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</si>
  <si>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</si>
  <si>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</si>
  <si>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</si>
  <si>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</si>
  <si>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</si>
  <si>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</si>
  <si>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</si>
  <si>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</si>
  <si>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</si>
  <si>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</si>
  <si>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</si>
  <si>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</si>
  <si>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</si>
  <si>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</si>
  <si>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</si>
  <si>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</si>
  <si>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</si>
  <si>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</si>
  <si>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</si>
  <si>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</si>
  <si>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</si>
  <si>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</si>
  <si>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</si>
  <si>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</si>
  <si>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</si>
  <si>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</si>
  <si>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</si>
  <si>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</si>
  <si>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</si>
  <si>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</si>
  <si>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</si>
  <si>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</si>
  <si>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</si>
  <si>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</si>
  <si>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</si>
  <si>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</si>
  <si>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</si>
  <si>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</si>
  <si>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</si>
  <si>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</si>
  <si>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</si>
  <si>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</si>
  <si>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</si>
  <si>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</si>
  <si>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</si>
  <si>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</si>
  <si>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</si>
  <si>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</si>
  <si>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</si>
  <si>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</si>
  <si>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</si>
  <si>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</si>
  <si>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</si>
  <si>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</si>
  <si>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</si>
  <si>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</si>
  <si>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</si>
  <si>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</si>
  <si>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</si>
  <si>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</si>
  <si>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</si>
  <si>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</si>
  <si>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</si>
  <si>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</si>
  <si>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</si>
  <si>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</si>
  <si>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</si>
  <si>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</si>
  <si>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</si>
  <si>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</si>
  <si>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</si>
  <si>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</si>
  <si>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</si>
  <si>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</si>
  <si>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</si>
  <si>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</si>
  <si>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</si>
  <si>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</si>
  <si>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</si>
  <si>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</si>
  <si>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</si>
  <si>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</si>
  <si>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</si>
  <si>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</si>
  <si>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</si>
  <si>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</si>
  <si>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</si>
  <si>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</si>
  <si>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</si>
  <si>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</si>
  <si>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</si>
  <si>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</si>
  <si>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</si>
  <si>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</si>
  <si>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</si>
  <si>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</si>
  <si>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</si>
  <si>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</si>
  <si>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</si>
  <si>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</si>
  <si>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</si>
  <si>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</si>
  <si>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</si>
  <si>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</si>
  <si>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</si>
  <si>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</si>
  <si>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</si>
  <si>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</si>
  <si>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</si>
  <si>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</si>
  <si>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</si>
  <si>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</si>
  <si>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</si>
  <si>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</si>
  <si>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</si>
  <si>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</si>
  <si>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</si>
  <si>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</si>
  <si>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</si>
  <si>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</si>
  <si>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</si>
  <si>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</si>
  <si>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</si>
  <si>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</si>
  <si>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</si>
  <si>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</si>
  <si>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</si>
  <si>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</si>
  <si>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</si>
  <si>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</si>
  <si>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</si>
  <si>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</si>
  <si>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</si>
  <si>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</si>
  <si>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</si>
  <si>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</si>
  <si>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</si>
  <si>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</si>
  <si>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</si>
  <si>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</si>
  <si>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</si>
  <si>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</si>
  <si>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</si>
  <si>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</si>
  <si>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</si>
  <si>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</si>
  <si>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</si>
  <si>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</si>
  <si>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</si>
  <si>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</si>
  <si>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</si>
  <si>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</si>
  <si>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</si>
  <si>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</si>
  <si>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</si>
  <si>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</si>
  <si>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</si>
  <si>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</si>
  <si>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</si>
  <si>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</si>
  <si>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</si>
  <si>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</si>
  <si>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</si>
  <si>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</si>
  <si>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</si>
  <si>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</si>
  <si>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</si>
  <si>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</si>
  <si>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</si>
  <si>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</si>
  <si>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</si>
  <si>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</si>
  <si>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</si>
  <si>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</si>
  <si>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</si>
  <si>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</si>
  <si>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</si>
  <si>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</si>
  <si>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</si>
  <si>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</si>
  <si>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</si>
  <si>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</si>
  <si>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</si>
  <si>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</si>
  <si>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</si>
  <si>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</si>
  <si>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</si>
  <si>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</si>
  <si>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</si>
  <si>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</si>
  <si>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</si>
  <si>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</si>
  <si>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</si>
  <si>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</si>
  <si>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</si>
  <si>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</si>
  <si>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</si>
  <si>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</si>
  <si>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</si>
  <si>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</si>
  <si>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</si>
  <si>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</si>
  <si>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</si>
  <si>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</si>
  <si>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</si>
  <si>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</si>
  <si>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</si>
  <si>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</si>
  <si>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</si>
  <si>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</si>
  <si>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</si>
  <si>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</si>
  <si>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</si>
  <si>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</si>
  <si>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</si>
  <si>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</si>
  <si>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</si>
  <si>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</si>
  <si>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</si>
  <si>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</si>
  <si>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</si>
  <si>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</si>
  <si>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</si>
  <si>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</si>
  <si>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</si>
  <si>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</si>
  <si>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</si>
  <si>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</si>
  <si>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</si>
  <si>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</si>
  <si>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</si>
  <si>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</si>
  <si>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</si>
  <si>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</si>
  <si>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</si>
  <si>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</si>
  <si>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</si>
  <si>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</si>
  <si>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</si>
  <si>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</si>
  <si>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</si>
  <si>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</si>
  <si>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</si>
  <si>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</si>
  <si>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</si>
  <si>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</si>
  <si>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</si>
  <si>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</si>
  <si>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</si>
  <si>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</si>
  <si>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</si>
  <si>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</si>
  <si>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</si>
  <si>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</si>
  <si>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</si>
  <si>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</si>
  <si>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</si>
  <si>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</si>
  <si>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</si>
  <si>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</si>
  <si>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</si>
  <si>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</si>
  <si>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</si>
  <si>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</si>
  <si>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</si>
  <si>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</si>
  <si>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</si>
  <si>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</si>
  <si>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</si>
  <si>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</si>
  <si>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</si>
  <si>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</si>
  <si>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</si>
  <si>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</si>
  <si>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</si>
  <si>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</si>
  <si>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</si>
  <si>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</si>
  <si>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</si>
  <si>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</si>
  <si>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</si>
  <si>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</si>
  <si>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</si>
  <si>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</si>
  <si>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</si>
  <si>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</si>
  <si>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</si>
  <si>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</si>
  <si>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</si>
  <si>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</si>
  <si>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</si>
  <si>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</si>
  <si>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</si>
  <si>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</si>
  <si>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</si>
  <si>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</si>
  <si>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</si>
  <si>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</si>
  <si>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</si>
  <si>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</si>
  <si>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</si>
  <si>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</si>
  <si>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</si>
  <si>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</si>
  <si>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</si>
  <si>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</si>
  <si>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</si>
  <si>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</si>
  <si>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</si>
  <si>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</si>
  <si>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</si>
  <si>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</si>
  <si>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</si>
  <si>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</si>
  <si>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</si>
  <si>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</si>
  <si>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</si>
  <si>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</si>
  <si>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</si>
  <si>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</si>
  <si>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</si>
  <si>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</si>
  <si>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</si>
  <si>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</si>
  <si>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</si>
  <si>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</si>
  <si>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</si>
  <si>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</si>
  <si>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</si>
  <si>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</si>
  <si>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</si>
  <si>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</si>
  <si>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</si>
  <si>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</si>
  <si>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</si>
  <si>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</si>
  <si>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</si>
  <si>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</si>
  <si>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</si>
  <si>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</si>
  <si>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</si>
  <si>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</si>
  <si>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</si>
  <si>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</si>
  <si>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</si>
  <si>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</si>
  <si>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</si>
  <si>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</si>
  <si>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</si>
  <si>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</si>
  <si>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</si>
  <si>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</si>
  <si>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</si>
  <si>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</si>
  <si>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</si>
  <si>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</si>
  <si>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</si>
  <si>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</si>
  <si>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</si>
  <si>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</si>
  <si>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</si>
  <si>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</si>
  <si>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</si>
  <si>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</si>
  <si>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</si>
  <si>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</si>
  <si>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</si>
  <si>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</si>
  <si>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</si>
  <si>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</si>
  <si>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</si>
  <si>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</si>
  <si>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</si>
  <si>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</si>
  <si>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</si>
  <si>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</si>
  <si>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</si>
  <si>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</si>
  <si>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</si>
  <si>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</si>
  <si>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</si>
  <si>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</si>
  <si>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</si>
  <si>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</si>
  <si>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</si>
  <si>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</si>
  <si>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</si>
  <si>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</si>
  <si>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</si>
  <si>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</si>
  <si>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</si>
  <si>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</si>
  <si>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</si>
  <si>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</si>
  <si>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</si>
  <si>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</si>
  <si>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</si>
  <si>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</si>
  <si>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</si>
  <si>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</si>
  <si>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</si>
  <si>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</si>
  <si>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</si>
  <si>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</si>
  <si>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</si>
  <si>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</si>
  <si>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</si>
  <si>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</si>
  <si>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</si>
  <si>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</si>
  <si>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</si>
  <si>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</si>
  <si>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</si>
  <si>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</si>
  <si>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</si>
  <si>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</si>
  <si>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</si>
  <si>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</si>
  <si>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</si>
  <si>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</si>
  <si>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</si>
  <si>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</si>
  <si>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</si>
  <si>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</si>
  <si>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</si>
  <si>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</si>
  <si>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</si>
  <si>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</si>
  <si>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</si>
  <si>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</si>
  <si>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</si>
  <si>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</si>
  <si>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</si>
  <si>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</si>
  <si>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</si>
  <si>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</si>
  <si>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</si>
  <si>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</si>
  <si>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</si>
  <si>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</si>
  <si>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</si>
  <si>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</si>
  <si>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</si>
  <si>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</si>
  <si>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</si>
  <si>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</si>
  <si>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</si>
  <si>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</si>
  <si>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</si>
  <si>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</si>
  <si>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</si>
  <si>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</si>
  <si>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</si>
  <si>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</si>
  <si>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</si>
  <si>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</si>
  <si>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</si>
  <si>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</si>
  <si>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</si>
  <si>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</si>
  <si>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</si>
  <si>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</si>
  <si>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</si>
  <si>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</si>
  <si>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</si>
  <si>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</si>
  <si>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</si>
  <si>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</si>
  <si>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</si>
  <si>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</si>
  <si>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</si>
  <si>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</si>
  <si>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</si>
  <si>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</si>
  <si>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</si>
  <si>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</si>
  <si>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</si>
  <si>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</si>
  <si>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</si>
  <si>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</si>
  <si>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</si>
  <si>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</si>
  <si>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</si>
  <si>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</si>
  <si>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</si>
  <si>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</si>
  <si>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</si>
  <si>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</si>
  <si>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</si>
  <si>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</si>
  <si>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</si>
  <si>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</si>
  <si>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</si>
  <si>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</si>
  <si>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</si>
  <si>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</si>
  <si>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</si>
  <si>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</si>
  <si>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</si>
  <si>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</si>
  <si>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</si>
  <si>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</si>
  <si>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</si>
  <si>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</si>
  <si>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</si>
  <si>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</si>
  <si>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</si>
  <si>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</si>
  <si>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</si>
  <si>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</si>
  <si>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</si>
  <si>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</si>
  <si>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</si>
  <si>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</si>
  <si>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</si>
  <si>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</si>
  <si>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</si>
  <si>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</si>
  <si>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</si>
  <si>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</si>
  <si>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</si>
  <si>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</si>
  <si>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</si>
  <si>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</si>
  <si>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</si>
  <si>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</si>
  <si>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</si>
  <si>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</si>
  <si>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</si>
  <si>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</si>
  <si>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</si>
  <si>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</si>
  <si>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</si>
  <si>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</si>
  <si>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</si>
  <si>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</si>
  <si>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</si>
  <si>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</si>
  <si>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</si>
  <si>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</si>
  <si>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</si>
  <si>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</si>
  <si>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</si>
  <si>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</si>
  <si>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</si>
  <si>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</si>
  <si>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</si>
  <si>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</si>
  <si>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</si>
  <si>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</si>
  <si>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</si>
  <si>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</si>
  <si>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</si>
  <si>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</si>
  <si>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</si>
  <si>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</si>
  <si>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</si>
  <si>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</si>
  <si>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</si>
  <si>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</si>
  <si>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</si>
  <si>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</si>
  <si>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</si>
  <si>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</si>
  <si>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</si>
  <si>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</si>
  <si>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</si>
  <si>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</si>
  <si>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</si>
  <si>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</si>
  <si>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</si>
  <si>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</si>
  <si>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</si>
  <si>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</si>
  <si>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</si>
  <si>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</si>
  <si>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</si>
  <si>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</si>
  <si>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</si>
  <si>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</si>
  <si>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</si>
  <si>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</si>
  <si>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</si>
  <si>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</si>
  <si>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</si>
  <si>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</si>
  <si>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</si>
  <si>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</si>
  <si>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</si>
  <si>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</si>
  <si>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</si>
  <si>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</si>
  <si>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</si>
  <si>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</si>
  <si>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</si>
  <si>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</si>
  <si>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</si>
  <si>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</si>
  <si>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</si>
  <si>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</si>
  <si>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</si>
  <si>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</si>
  <si>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</si>
  <si>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</si>
  <si>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</si>
  <si>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</si>
  <si>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</si>
  <si>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</si>
  <si>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</si>
  <si>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</si>
  <si>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</si>
  <si>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</si>
  <si>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</si>
  <si>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</si>
  <si>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</si>
  <si>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</si>
  <si>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</si>
  <si>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</si>
  <si>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</si>
  <si>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</si>
  <si>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</si>
  <si>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</si>
  <si>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</si>
  <si>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</si>
  <si>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</si>
  <si>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</si>
  <si>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</si>
  <si>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</si>
  <si>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</si>
  <si>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</si>
  <si>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</si>
  <si>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</si>
  <si>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</si>
  <si>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</si>
  <si>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</si>
  <si>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</si>
  <si>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</si>
  <si>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</si>
  <si>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</si>
  <si>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</si>
  <si>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</si>
  <si>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</si>
  <si>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</si>
  <si>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</si>
  <si>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</si>
  <si>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</si>
  <si>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</si>
  <si>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</si>
  <si>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</si>
  <si>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</si>
  <si>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</si>
  <si>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</si>
  <si>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</si>
  <si>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</si>
  <si>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</si>
  <si>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</si>
  <si>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</si>
  <si>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</si>
  <si>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</si>
  <si>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</si>
  <si>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</si>
  <si>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</si>
  <si>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</si>
  <si>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</si>
  <si>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</si>
  <si>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</si>
  <si>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</si>
  <si>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</si>
  <si>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</si>
  <si>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</si>
  <si>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</si>
  <si>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</si>
  <si>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</si>
  <si>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</si>
  <si>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</si>
  <si>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</si>
  <si>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</si>
  <si>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</si>
  <si>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</si>
  <si>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</si>
  <si>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</si>
  <si>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</si>
  <si>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</si>
  <si>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</si>
  <si>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</si>
  <si>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</si>
  <si>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</si>
  <si>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</si>
  <si>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</si>
  <si>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</si>
  <si>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</si>
  <si>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</si>
  <si>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</si>
  <si>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</si>
  <si>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</si>
  <si>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</si>
  <si>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</si>
  <si>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</si>
  <si>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</si>
  <si>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</si>
  <si>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</si>
  <si>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</si>
  <si>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</si>
  <si>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</si>
  <si>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</si>
  <si>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</si>
  <si>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</si>
  <si>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</si>
  <si>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</si>
  <si>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</si>
  <si>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</si>
  <si>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</si>
  <si>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</si>
  <si>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</si>
  <si>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</si>
  <si>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</si>
  <si>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</si>
  <si>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</si>
  <si>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</si>
  <si>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</si>
  <si>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</si>
  <si>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</si>
  <si>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</si>
  <si>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</si>
  <si>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</si>
  <si>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</si>
  <si>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</si>
  <si>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</si>
  <si>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</si>
  <si>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</si>
  <si>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</si>
  <si>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</si>
  <si>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</si>
  <si>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</si>
  <si>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</si>
  <si>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</si>
  <si>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</si>
  <si>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</si>
  <si>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</si>
  <si>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</si>
  <si>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</si>
  <si>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</si>
  <si>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</si>
  <si>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</si>
  <si>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</si>
  <si>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</si>
  <si>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</si>
  <si>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</si>
  <si>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</si>
  <si>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</si>
  <si>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</si>
  <si>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</si>
  <si>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</si>
  <si>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</si>
  <si>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</si>
  <si>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</si>
  <si>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</si>
  <si>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</si>
  <si>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</si>
  <si>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</si>
  <si>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</si>
  <si>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</si>
  <si>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</si>
  <si>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</si>
  <si>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</si>
  <si>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</si>
  <si>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</si>
  <si>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</si>
  <si>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</si>
  <si>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</si>
  <si>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</si>
  <si>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</si>
  <si>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</si>
  <si>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</si>
  <si>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</si>
  <si>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</si>
  <si>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</si>
  <si>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</si>
  <si>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</si>
  <si>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</si>
  <si>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</si>
  <si>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</si>
  <si>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</si>
  <si>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</si>
  <si>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</si>
  <si>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</si>
  <si>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</si>
  <si>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</si>
  <si>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</si>
  <si>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</si>
  <si>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</si>
  <si>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</si>
  <si>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</si>
  <si>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</si>
  <si>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</si>
  <si>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</si>
  <si>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</si>
  <si>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</si>
  <si>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</si>
  <si>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</si>
  <si>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</si>
  <si>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</si>
  <si>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</si>
  <si>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</si>
  <si>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</si>
  <si>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</si>
  <si>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</si>
  <si>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</si>
  <si>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</si>
  <si>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</si>
  <si>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</si>
  <si>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</si>
  <si>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</si>
  <si>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</si>
  <si>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</si>
  <si>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</si>
  <si>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</si>
  <si>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</si>
  <si>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</si>
  <si>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</si>
  <si>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</si>
  <si>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</si>
  <si>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</si>
  <si>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</si>
  <si>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</si>
  <si>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</si>
  <si>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</si>
  <si>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</si>
  <si>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</si>
  <si>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</si>
  <si>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</si>
  <si>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</si>
  <si>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</si>
  <si>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</si>
  <si>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</si>
  <si>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</si>
  <si>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</si>
  <si>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</si>
  <si>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</si>
  <si>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</si>
  <si>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</si>
  <si>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</si>
  <si>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</si>
  <si>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</si>
  <si>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</si>
  <si>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</si>
  <si>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</si>
  <si>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</si>
  <si>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</si>
  <si>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</si>
  <si>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</si>
  <si>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</si>
  <si>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</si>
  <si>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</si>
  <si>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</si>
  <si>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</si>
  <si>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</si>
  <si>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</si>
  <si>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</si>
  <si>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</si>
  <si>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</si>
  <si>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</si>
  <si>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</si>
  <si>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</si>
  <si>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</si>
  <si>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</si>
  <si>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</si>
  <si>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</si>
  <si>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</si>
  <si>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</si>
  <si>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</si>
  <si>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</si>
  <si>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</si>
  <si>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</si>
  <si>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</si>
  <si>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</si>
  <si>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</si>
  <si>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</si>
  <si>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</si>
  <si>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</si>
  <si>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</si>
  <si>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</si>
  <si>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</si>
  <si>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</si>
  <si>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</si>
  <si>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</si>
  <si>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</si>
  <si>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</si>
  <si>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</si>
  <si>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</si>
  <si>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</si>
  <si>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</si>
  <si>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</si>
  <si>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</si>
  <si>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</si>
  <si>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</si>
  <si>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</si>
  <si>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</si>
  <si>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</si>
  <si>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</si>
  <si>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</si>
  <si>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</si>
  <si>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</si>
  <si>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</si>
  <si>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</si>
  <si>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</si>
  <si>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</si>
  <si>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</si>
  <si>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</si>
  <si>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</si>
  <si>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</si>
  <si>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</si>
  <si>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</si>
  <si>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</si>
  <si>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</si>
  <si>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</si>
  <si>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</si>
  <si>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</si>
  <si>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</si>
  <si>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</si>
  <si>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</si>
  <si>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</si>
  <si>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</si>
  <si>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</si>
  <si>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</si>
  <si>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</si>
  <si>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</si>
  <si>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</si>
  <si>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</si>
  <si>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</si>
  <si>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</si>
  <si>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</si>
  <si>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</si>
  <si>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</si>
  <si>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</si>
  <si>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</si>
  <si>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</si>
  <si>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</si>
  <si>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</si>
  <si>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</si>
  <si>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</si>
  <si>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</si>
  <si>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</si>
  <si>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</si>
  <si>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</si>
  <si>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</si>
  <si>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</si>
  <si>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</si>
  <si>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</si>
  <si>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</si>
  <si>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</si>
  <si>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</si>
  <si>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</si>
  <si>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</si>
  <si>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</si>
  <si>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</si>
  <si>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</si>
  <si>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</si>
  <si>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</si>
  <si>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</si>
  <si>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</si>
  <si>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</si>
  <si>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</si>
  <si>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</si>
  <si>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</si>
  <si>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</si>
  <si>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</si>
  <si>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</si>
  <si>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</si>
  <si>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</si>
  <si>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</si>
  <si>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</si>
  <si>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</si>
  <si>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</si>
  <si>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</si>
  <si>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</si>
  <si>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</si>
  <si>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</si>
  <si>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</si>
  <si>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</si>
  <si>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</si>
  <si>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</si>
  <si>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</si>
  <si>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</si>
  <si>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</si>
  <si>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</si>
  <si>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</si>
  <si>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</si>
  <si>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</si>
  <si>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</si>
  <si>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</si>
  <si>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</si>
  <si>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</si>
  <si>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</si>
  <si>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</si>
  <si>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</si>
  <si>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</si>
  <si>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</si>
  <si>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</si>
  <si>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</si>
  <si>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</si>
  <si>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</si>
  <si>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</si>
  <si>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</si>
  <si>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</si>
  <si>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</si>
  <si>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</si>
  <si>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</si>
  <si>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</si>
  <si>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</si>
  <si>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</si>
  <si>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</si>
  <si>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</si>
  <si>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</si>
  <si>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</si>
  <si>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</si>
  <si>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</si>
  <si>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</si>
  <si>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</si>
  <si>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</si>
  <si>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</si>
  <si>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</si>
  <si>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</si>
  <si>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</si>
  <si>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</si>
  <si>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</si>
  <si>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</si>
  <si>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</si>
  <si>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</si>
  <si>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</si>
  <si>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</si>
  <si>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</si>
  <si>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</si>
  <si>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</si>
  <si>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</si>
  <si>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</si>
  <si>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</si>
  <si>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</si>
  <si>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</si>
  <si>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</si>
  <si>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</si>
  <si>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</si>
  <si>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</si>
  <si>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</si>
  <si>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</si>
  <si>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</si>
  <si>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</si>
  <si>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</si>
  <si>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</si>
  <si>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</si>
  <si>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</si>
  <si>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</si>
  <si>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</si>
  <si>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</si>
  <si>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</si>
  <si>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</si>
  <si>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</si>
  <si>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</si>
  <si>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</si>
  <si>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</si>
  <si>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</si>
  <si>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</si>
  <si>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</si>
  <si>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</si>
  <si>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</si>
  <si>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</si>
  <si>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</si>
  <si>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</si>
  <si>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</si>
  <si>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</si>
  <si>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</si>
  <si>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</si>
  <si>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</si>
  <si>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</si>
  <si>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</si>
  <si>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</si>
  <si>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</si>
  <si>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</si>
  <si>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</si>
  <si>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</si>
  <si>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</si>
  <si>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</si>
  <si>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</si>
  <si>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</si>
  <si>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</si>
  <si>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</si>
  <si>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</si>
  <si>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</si>
  <si>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</si>
  <si>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</si>
  <si>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</si>
  <si>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</si>
  <si>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</si>
  <si>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</si>
  <si>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</si>
  <si>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</si>
  <si>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</si>
  <si>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</si>
  <si>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</si>
  <si>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</si>
  <si>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</si>
  <si>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</si>
  <si>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</si>
  <si>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</si>
  <si>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</si>
  <si>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</si>
  <si>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</si>
  <si>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</si>
  <si>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</si>
  <si>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</si>
  <si>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</si>
  <si>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</si>
  <si>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</si>
  <si>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</si>
  <si>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</si>
  <si>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</si>
  <si>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</si>
  <si>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</si>
  <si>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</si>
  <si>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</si>
  <si>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</si>
  <si>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</si>
  <si>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</si>
  <si>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</si>
  <si>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</si>
  <si>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</si>
  <si>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</si>
  <si>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</si>
  <si>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</si>
  <si>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</si>
  <si>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</si>
  <si>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</si>
  <si>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</si>
  <si>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</si>
  <si>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</si>
  <si>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</si>
  <si>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</si>
  <si>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</si>
  <si>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</si>
  <si>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</si>
  <si>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</si>
  <si>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</si>
  <si>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</si>
  <si>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</si>
  <si>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</si>
  <si>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</si>
  <si>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</si>
  <si>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</si>
  <si>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</si>
  <si>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</si>
  <si>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</si>
  <si>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</si>
  <si>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</si>
  <si>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</si>
  <si>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</si>
  <si>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</si>
  <si>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</si>
  <si>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</si>
  <si>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</si>
  <si>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</si>
  <si>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</si>
  <si>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</si>
  <si>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</si>
  <si>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</si>
  <si>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</si>
  <si>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</si>
  <si>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</si>
  <si>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</si>
  <si>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</si>
  <si>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</si>
  <si>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</si>
  <si>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</si>
  <si>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</si>
  <si>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</si>
  <si>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</si>
  <si>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</si>
  <si>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</si>
  <si>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</si>
  <si>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</si>
  <si>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</si>
  <si>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</si>
  <si>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</si>
  <si>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</si>
  <si>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</si>
  <si>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</si>
  <si>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</si>
  <si>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</si>
  <si>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</si>
  <si>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</si>
  <si>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</si>
  <si>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</si>
  <si>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</si>
  <si>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</si>
  <si>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</si>
  <si>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</si>
  <si>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</si>
  <si>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</si>
  <si>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</si>
  <si>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</si>
  <si>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</si>
  <si>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</si>
  <si>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</si>
  <si>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</si>
  <si>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</si>
  <si>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</si>
  <si>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</si>
  <si>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</si>
  <si>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</si>
  <si>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</si>
  <si>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</si>
  <si>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</si>
  <si>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</si>
  <si>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</si>
  <si>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</si>
  <si>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</si>
  <si>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</si>
  <si>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</si>
  <si>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</si>
  <si>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</si>
  <si>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</si>
  <si>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</si>
  <si>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</si>
  <si>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</si>
  <si>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</si>
  <si>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</si>
  <si>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</si>
  <si>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</si>
  <si>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</si>
  <si>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</si>
  <si>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</si>
  <si>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</si>
  <si>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</si>
  <si>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</si>
  <si>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</si>
  <si>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</si>
  <si>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</si>
  <si>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</si>
  <si>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</si>
  <si>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</si>
  <si>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</si>
  <si>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</si>
  <si>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</si>
  <si>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</si>
  <si>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</si>
  <si>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</si>
  <si>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</si>
  <si>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</si>
  <si>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</si>
  <si>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</si>
  <si>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</si>
  <si>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</si>
  <si>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</si>
  <si>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</si>
  <si>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</si>
  <si>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</si>
  <si>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</si>
  <si>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</si>
  <si>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</si>
  <si>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</si>
  <si>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</si>
  <si>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</si>
  <si>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</si>
  <si>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</si>
  <si>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</si>
  <si>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</si>
  <si>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</si>
  <si>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</si>
  <si>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</si>
  <si>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</si>
  <si>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</si>
  <si>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</si>
  <si>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</si>
  <si>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</si>
  <si>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</si>
  <si>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</si>
  <si>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</si>
  <si>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</si>
  <si>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</si>
  <si>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</si>
  <si>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</si>
  <si>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</si>
  <si>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</si>
  <si>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</si>
  <si>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</si>
  <si>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</si>
  <si>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</si>
  <si>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</si>
  <si>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</si>
  <si>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</si>
  <si>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</si>
  <si>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</si>
  <si>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</si>
  <si>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</si>
  <si>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</si>
  <si>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</si>
  <si>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</si>
  <si>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</si>
  <si>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</si>
  <si>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</si>
  <si>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</si>
  <si>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</si>
  <si>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</si>
  <si>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</si>
  <si>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</si>
  <si>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</si>
  <si>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</si>
  <si>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</si>
  <si>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</si>
  <si>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</si>
  <si>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</si>
  <si>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</si>
  <si>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</si>
  <si>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</si>
  <si>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</si>
  <si>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</si>
  <si>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</si>
  <si>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</si>
  <si>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</si>
  <si>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</si>
  <si>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</si>
  <si>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</si>
  <si>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</si>
  <si>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</si>
  <si>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</si>
  <si>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</si>
  <si>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</si>
  <si>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</si>
  <si>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</si>
  <si>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</si>
  <si>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</si>
  <si>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</si>
  <si>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</si>
  <si>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</si>
  <si>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</si>
  <si>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</si>
  <si>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</si>
  <si>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</si>
  <si>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</si>
  <si>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</si>
  <si>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</si>
  <si>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</si>
  <si>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</si>
  <si>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</si>
  <si>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</si>
  <si>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</si>
  <si>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</si>
  <si>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</si>
  <si>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</si>
  <si>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</si>
  <si>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</si>
  <si>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</si>
  <si>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</si>
  <si>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</si>
  <si>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</si>
  <si>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</si>
  <si>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</si>
  <si>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</si>
  <si>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</si>
  <si>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</si>
  <si>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</si>
  <si>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</si>
  <si>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</si>
  <si>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</si>
  <si>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</si>
  <si>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</si>
  <si>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</si>
  <si>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</si>
  <si>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</si>
  <si>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</si>
  <si>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</si>
  <si>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</si>
  <si>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</si>
  <si>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</si>
  <si>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</si>
  <si>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</si>
  <si>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</si>
  <si>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</si>
  <si>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</si>
  <si>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</si>
  <si>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</si>
  <si>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</si>
  <si>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</si>
  <si>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</si>
  <si>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</si>
  <si>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</si>
  <si>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</si>
  <si>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</si>
  <si>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</si>
  <si>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</si>
  <si>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</si>
  <si>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</si>
  <si>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</si>
  <si>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</si>
  <si>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</si>
  <si>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</si>
  <si>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</si>
  <si>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</si>
  <si>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</si>
  <si>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</si>
  <si>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</si>
  <si>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</si>
  <si>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</si>
  <si>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</si>
  <si>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</si>
  <si>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</si>
  <si>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</si>
  <si>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</si>
  <si>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</si>
  <si>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</si>
  <si>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</si>
  <si>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</si>
  <si>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</si>
  <si>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</si>
  <si>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</si>
  <si>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</si>
  <si>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</si>
  <si>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</si>
  <si>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</si>
  <si>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</si>
  <si>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</si>
  <si>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</si>
  <si>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</si>
  <si>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</si>
  <si>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</si>
  <si>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</si>
  <si>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</si>
  <si>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</si>
  <si>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</si>
  <si>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</si>
  <si>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</si>
  <si>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</si>
  <si>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</si>
  <si>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</si>
  <si>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</si>
  <si>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</si>
  <si>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</si>
  <si>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</si>
  <si>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</si>
  <si>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</si>
  <si>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</si>
  <si>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</si>
  <si>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</si>
  <si>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</si>
  <si>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</si>
  <si>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</si>
  <si>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</si>
  <si>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</si>
  <si>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</si>
  <si>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</si>
  <si>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</si>
  <si>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</si>
  <si>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</si>
  <si>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</si>
  <si>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</si>
  <si>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</si>
  <si>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</si>
  <si>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</si>
  <si>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</si>
  <si>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</si>
  <si>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</si>
  <si>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</si>
  <si>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</si>
  <si>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</si>
  <si>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</si>
  <si>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</si>
  <si>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</si>
  <si>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</si>
  <si>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</si>
  <si>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</si>
  <si>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</si>
  <si>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</si>
  <si>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</si>
  <si>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</si>
  <si>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</si>
  <si>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</si>
  <si>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</si>
  <si>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</si>
  <si>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</si>
  <si>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</si>
  <si>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</si>
  <si>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</si>
  <si>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</si>
  <si>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</si>
  <si>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</si>
  <si>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</si>
  <si>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</si>
  <si>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</si>
  <si>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</si>
  <si>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</si>
  <si>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</si>
  <si>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</si>
  <si>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</si>
  <si>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</si>
  <si>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</si>
  <si>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</si>
  <si>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</si>
  <si>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</si>
  <si>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</si>
  <si>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</si>
  <si>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</si>
  <si>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</si>
  <si>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</si>
  <si>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</si>
  <si>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</si>
  <si>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</si>
  <si>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</si>
  <si>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</si>
  <si>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</si>
  <si>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</si>
  <si>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</si>
  <si>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</si>
  <si>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</si>
  <si>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</si>
  <si>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</si>
  <si>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</si>
  <si>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</si>
  <si>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</si>
  <si>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</si>
  <si>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</si>
  <si>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</si>
  <si>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</si>
  <si>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</si>
  <si>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</si>
  <si>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</si>
  <si>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</si>
  <si>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</si>
  <si>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</si>
  <si>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</si>
  <si>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</si>
  <si>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</si>
  <si>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</si>
  <si>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</si>
  <si>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</si>
  <si>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</si>
  <si>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</si>
  <si>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</si>
  <si>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</si>
  <si>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</si>
  <si>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</si>
  <si>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</si>
  <si>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</si>
  <si>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</si>
  <si>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</si>
  <si>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</si>
  <si>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</si>
  <si>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</si>
  <si>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</si>
  <si>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</si>
  <si>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</si>
  <si>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</si>
  <si>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</si>
  <si>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</si>
  <si>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</si>
  <si>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</si>
  <si>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</si>
  <si>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</si>
  <si>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</si>
  <si>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</si>
  <si>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</si>
  <si>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</si>
  <si>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</si>
  <si>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</si>
  <si>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</si>
  <si>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</si>
  <si>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</si>
  <si>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</si>
  <si>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</si>
  <si>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</si>
  <si>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</si>
  <si>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</si>
  <si>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</si>
  <si>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</si>
  <si>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</si>
  <si>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</si>
  <si>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</si>
  <si>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</si>
  <si>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</si>
  <si>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</si>
  <si>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</si>
  <si>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</si>
  <si>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</si>
  <si>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</si>
  <si>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</si>
  <si>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</si>
  <si>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</si>
  <si>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</si>
  <si>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</si>
  <si>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</si>
  <si>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</si>
  <si>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</si>
  <si>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</si>
  <si>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</si>
  <si>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</si>
  <si>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</si>
  <si>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</si>
  <si>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</si>
  <si>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</si>
  <si>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</si>
  <si>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</si>
  <si>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</si>
  <si>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</si>
  <si>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</si>
  <si>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</si>
  <si>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</si>
  <si>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</si>
  <si>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</si>
  <si>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</si>
  <si>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</si>
  <si>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</si>
  <si>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</si>
  <si>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</si>
  <si>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</si>
  <si>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</si>
  <si>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</si>
  <si>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</si>
  <si>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</si>
  <si>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</si>
  <si>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</si>
  <si>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</si>
  <si>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</si>
  <si>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</si>
  <si>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</si>
  <si>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</si>
  <si>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</si>
  <si>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</si>
  <si>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</si>
  <si>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</si>
  <si>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</si>
  <si>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</si>
  <si>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</si>
  <si>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</si>
  <si>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</si>
  <si>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</si>
  <si>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</si>
  <si>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</si>
  <si>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</si>
  <si>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</si>
  <si>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</si>
  <si>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</si>
  <si>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</si>
  <si>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</si>
  <si>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</si>
  <si>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</si>
  <si>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</si>
  <si>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</si>
  <si>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</si>
  <si>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</si>
  <si>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</si>
  <si>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</si>
  <si>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</si>
  <si>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</si>
  <si>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</si>
  <si>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</si>
  <si>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</si>
  <si>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</si>
  <si>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</si>
  <si>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</si>
  <si>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</si>
  <si>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</si>
  <si>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</si>
  <si>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</si>
  <si>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</si>
  <si>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</si>
  <si>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</si>
  <si>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</si>
  <si>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</si>
  <si>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</si>
  <si>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</si>
  <si>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</si>
  <si>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</si>
  <si>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</si>
  <si>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</si>
  <si>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</si>
  <si>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</si>
  <si>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</si>
  <si>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</si>
  <si>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</si>
  <si>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</si>
  <si>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</si>
  <si>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</si>
  <si>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</si>
  <si>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</si>
  <si>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</si>
  <si>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</si>
  <si>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</si>
  <si>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</si>
  <si>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</si>
  <si>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</si>
  <si>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</si>
  <si>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</si>
  <si>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</si>
  <si>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</si>
  <si>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</si>
  <si>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</si>
  <si>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</si>
  <si>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</si>
  <si>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</si>
  <si>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</si>
  <si>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</si>
  <si>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</si>
  <si>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</si>
  <si>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</si>
  <si>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</si>
  <si>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</si>
  <si>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</si>
  <si>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</si>
  <si>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</si>
  <si>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</si>
  <si>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</si>
  <si>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</si>
  <si>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</si>
  <si>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</si>
  <si>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</si>
  <si>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</si>
  <si>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</si>
  <si>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</si>
  <si>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</si>
  <si>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</si>
  <si>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</si>
  <si>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</si>
  <si>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</si>
  <si>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</si>
  <si>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</si>
  <si>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</si>
  <si>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</si>
  <si>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</si>
  <si>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</si>
  <si>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</si>
  <si>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</si>
  <si>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</si>
  <si>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</si>
  <si>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</si>
  <si>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</si>
  <si>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</si>
  <si>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</si>
  <si>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</si>
  <si>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</si>
  <si>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</si>
  <si>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</si>
  <si>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</si>
  <si>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</si>
  <si>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</si>
  <si>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</si>
  <si>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</si>
  <si>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</si>
  <si>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</si>
  <si>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</si>
  <si>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</si>
  <si>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</si>
  <si>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</si>
  <si>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</si>
  <si>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</si>
  <si>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</si>
  <si>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</si>
  <si>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</si>
  <si>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</si>
  <si>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</si>
  <si>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</si>
  <si>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</si>
  <si>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</si>
  <si>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</si>
  <si>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</si>
  <si>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</si>
  <si>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</si>
  <si>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</si>
  <si>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</si>
  <si>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</si>
  <si>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</si>
  <si>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</si>
  <si>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</si>
  <si>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</si>
  <si>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</si>
  <si>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</si>
  <si>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</si>
  <si>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</si>
  <si>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</si>
  <si>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</si>
  <si>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</si>
  <si>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</si>
  <si>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</si>
  <si>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</si>
  <si>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</si>
  <si>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</si>
  <si>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</si>
  <si>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</si>
  <si>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</si>
  <si>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</si>
  <si>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</si>
  <si>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</si>
  <si>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</si>
  <si>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</si>
  <si>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</si>
  <si>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</si>
  <si>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</si>
  <si>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</si>
  <si>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</si>
  <si>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</si>
  <si>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</si>
  <si>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</si>
  <si>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</si>
  <si>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</si>
  <si>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</si>
  <si>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</si>
  <si>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</si>
  <si>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</si>
  <si>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</si>
  <si>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</si>
  <si>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</si>
  <si>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</si>
  <si>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</si>
  <si>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</si>
  <si>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</si>
  <si>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</si>
  <si>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</si>
  <si>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</si>
  <si>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</si>
  <si>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</si>
  <si>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</si>
  <si>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</si>
  <si>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</si>
  <si>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</si>
  <si>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</si>
  <si>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</si>
  <si>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</si>
  <si>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</si>
  <si>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</si>
  <si>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</si>
  <si>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</si>
  <si>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</si>
  <si>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</si>
  <si>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</si>
  <si>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</si>
  <si>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</si>
  <si>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</si>
  <si>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</si>
  <si>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</si>
  <si>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</si>
  <si>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</si>
  <si>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</si>
  <si>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</si>
  <si>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</si>
  <si>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</si>
  <si>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</si>
  <si>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</si>
  <si>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</si>
  <si>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</si>
  <si>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</si>
  <si>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</si>
  <si>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</si>
  <si>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</si>
  <si>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</si>
  <si>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</si>
  <si>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</si>
  <si>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</si>
  <si>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</si>
  <si>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</si>
  <si>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</si>
  <si>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</si>
  <si>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</si>
  <si>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</si>
  <si>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</si>
  <si>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</si>
  <si>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</si>
  <si>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</si>
  <si>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</si>
  <si>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</si>
  <si>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</si>
  <si>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</si>
  <si>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</si>
  <si>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</si>
  <si>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</si>
  <si>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</si>
  <si>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</si>
  <si>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</si>
  <si>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</si>
  <si>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</si>
  <si>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</si>
  <si>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</si>
  <si>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</si>
  <si>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</si>
  <si>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</si>
  <si>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</si>
  <si>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</si>
  <si>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</si>
  <si>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</si>
  <si>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</si>
  <si>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</si>
  <si>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</si>
  <si>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</si>
  <si>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</si>
  <si>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</si>
  <si>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</si>
  <si>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</si>
  <si>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</si>
  <si>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</si>
  <si>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</si>
  <si>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</si>
  <si>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</si>
  <si>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</si>
  <si>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</si>
  <si>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</si>
  <si>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</si>
  <si>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</si>
  <si>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</si>
  <si>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</si>
  <si>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</si>
  <si>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</si>
  <si>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</si>
  <si>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</si>
  <si>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</si>
  <si>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</si>
  <si>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</si>
  <si>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</si>
  <si>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</si>
  <si>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</si>
  <si>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</si>
  <si>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</si>
  <si>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</si>
  <si>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</si>
  <si>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</si>
  <si>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</si>
  <si>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</si>
  <si>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</si>
  <si>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</si>
  <si>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</si>
  <si>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</si>
  <si>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</si>
  <si>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</si>
  <si>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</si>
  <si>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</si>
  <si>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</si>
  <si>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</si>
  <si>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</si>
  <si>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</si>
  <si>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</si>
  <si>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</si>
  <si>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</si>
  <si>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</si>
  <si>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</si>
  <si>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</si>
  <si>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</si>
  <si>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</si>
  <si>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</si>
  <si>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</si>
  <si>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</si>
  <si>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</si>
  <si>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</si>
  <si>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</si>
  <si>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</si>
  <si>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</si>
  <si>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</si>
  <si>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</si>
  <si>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</si>
  <si>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</si>
  <si>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</si>
  <si>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</si>
  <si>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</si>
  <si>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</si>
  <si>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</si>
  <si>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</si>
  <si>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</si>
  <si>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</si>
  <si>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</si>
  <si>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</si>
  <si>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</si>
  <si>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</si>
  <si>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</si>
  <si>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</si>
  <si>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</si>
  <si>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</si>
  <si>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</si>
  <si>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</si>
  <si>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</si>
  <si>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</si>
  <si>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</si>
  <si>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</si>
  <si>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</si>
  <si>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</si>
  <si>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</si>
  <si>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</si>
  <si>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</si>
  <si>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</si>
  <si>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</si>
  <si>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</si>
  <si>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</si>
  <si>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</si>
  <si>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</si>
  <si>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</si>
  <si>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</si>
  <si>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</si>
  <si>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</si>
  <si>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</si>
  <si>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</si>
  <si>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</si>
  <si>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</si>
  <si>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</si>
  <si>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</si>
  <si>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</si>
  <si>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</si>
  <si>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</si>
  <si>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</si>
  <si>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</si>
  <si>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</si>
  <si>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</si>
  <si>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</si>
  <si>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</si>
  <si>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</si>
  <si>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</si>
  <si>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</si>
  <si>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</si>
  <si>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</si>
  <si>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</si>
  <si>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</si>
  <si>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</si>
  <si>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</si>
  <si>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</si>
  <si>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</si>
  <si>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</si>
  <si>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</si>
  <si>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</si>
  <si>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</si>
  <si>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</si>
  <si>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</si>
  <si>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</si>
  <si>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</si>
  <si>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</si>
  <si>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</si>
  <si>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</si>
  <si>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</si>
  <si>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</si>
  <si>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</si>
  <si>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</si>
  <si>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</si>
  <si>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</si>
  <si>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</si>
  <si>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</si>
  <si>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</si>
  <si>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</si>
  <si>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</si>
  <si>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</si>
  <si>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</si>
  <si>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</si>
  <si>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</si>
  <si>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</si>
  <si>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</si>
  <si>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</si>
  <si>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</si>
  <si>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</si>
  <si>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</si>
  <si>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</si>
  <si>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</si>
  <si>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</si>
  <si>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</si>
  <si>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</si>
  <si>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</si>
  <si>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</si>
  <si>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</si>
  <si>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</si>
  <si>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</si>
  <si>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</si>
  <si>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</si>
  <si>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</si>
  <si>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</si>
  <si>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</si>
  <si>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</si>
  <si>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</si>
  <si>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</si>
  <si>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</si>
  <si>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</si>
  <si>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</si>
  <si>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</si>
  <si>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</si>
  <si>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</si>
  <si>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</si>
  <si>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</si>
  <si>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</si>
  <si>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</si>
  <si>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</si>
  <si>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</si>
  <si>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</si>
  <si>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</si>
  <si>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</si>
  <si>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</si>
  <si>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</si>
  <si>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</si>
  <si>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</si>
  <si>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</si>
  <si>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</si>
  <si>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</si>
  <si>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</si>
  <si>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</si>
  <si>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</si>
  <si>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</si>
  <si>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</si>
  <si>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</si>
  <si>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</si>
  <si>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</si>
  <si>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</si>
  <si>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</si>
  <si>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</si>
  <si>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</si>
  <si>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</si>
  <si>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</si>
  <si>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</si>
  <si>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</si>
  <si>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</si>
  <si>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</si>
  <si>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</si>
  <si>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</si>
  <si>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</si>
  <si>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</si>
  <si>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</si>
  <si>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</si>
  <si>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</si>
  <si>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</si>
  <si>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</si>
  <si>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</si>
  <si>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</si>
  <si>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</si>
  <si>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</si>
  <si>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</si>
  <si>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</si>
  <si>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</si>
  <si>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</si>
  <si>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</si>
  <si>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</si>
  <si>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</si>
  <si>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</si>
  <si>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</si>
  <si>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</si>
  <si>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</si>
  <si>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</si>
  <si>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</si>
  <si>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</si>
  <si>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</si>
  <si>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</si>
  <si>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</si>
  <si>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</si>
  <si>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</si>
  <si>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</si>
  <si>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</si>
  <si>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</si>
  <si>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</si>
  <si>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</si>
  <si>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</si>
  <si>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</si>
  <si>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</si>
  <si>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</si>
  <si>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</si>
  <si>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</si>
  <si>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</si>
  <si>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</si>
  <si>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</si>
  <si>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</si>
  <si>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</si>
  <si>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</si>
  <si>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</si>
  <si>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</si>
  <si>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</si>
  <si>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</si>
  <si>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</si>
  <si>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</si>
  <si>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</si>
  <si>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</si>
  <si>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</si>
  <si>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</si>
  <si>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</si>
  <si>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</si>
  <si>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</si>
  <si>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</si>
  <si>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</si>
  <si>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</si>
  <si>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</si>
  <si>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</si>
  <si>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</si>
  <si>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</si>
  <si>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</si>
  <si>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</si>
  <si>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</si>
  <si>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</si>
  <si>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</si>
  <si>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</si>
  <si>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</si>
  <si>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</si>
  <si>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</si>
  <si>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</si>
  <si>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</si>
  <si>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</si>
  <si>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</si>
  <si>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</si>
  <si>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</si>
  <si>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</si>
  <si>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</si>
  <si>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</si>
  <si>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</si>
  <si>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</si>
  <si>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</si>
  <si>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</si>
  <si>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</si>
  <si>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</si>
  <si>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</si>
  <si>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</si>
  <si>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</si>
  <si>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</si>
  <si>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</si>
  <si>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</si>
  <si>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</si>
  <si>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</si>
  <si>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</si>
  <si>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</si>
  <si>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</si>
  <si>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</si>
  <si>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</si>
  <si>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</si>
  <si>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</si>
  <si>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</si>
  <si>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</si>
  <si>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</si>
  <si>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</si>
  <si>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</si>
  <si>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</si>
  <si>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</si>
  <si>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</si>
  <si>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</si>
  <si>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</si>
  <si>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</si>
  <si>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</si>
  <si>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</si>
  <si>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</si>
  <si>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</si>
  <si>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</si>
  <si>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</si>
  <si>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</si>
  <si>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</si>
  <si>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</si>
  <si>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</si>
  <si>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</si>
  <si>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</si>
  <si>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</si>
  <si>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</si>
  <si>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</si>
  <si>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</si>
  <si>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</si>
  <si>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</si>
  <si>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</si>
  <si>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</si>
  <si>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</si>
  <si>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</si>
  <si>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</si>
  <si>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</si>
  <si>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</si>
  <si>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</si>
  <si>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</si>
  <si>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</si>
  <si>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</si>
  <si>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</si>
  <si>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</si>
  <si>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</si>
  <si>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</si>
  <si>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</si>
  <si>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</si>
  <si>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</si>
  <si>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</si>
  <si>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</si>
  <si>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</si>
  <si>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</si>
  <si>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</si>
  <si>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</si>
  <si>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</si>
  <si>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</si>
  <si>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</si>
  <si>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</si>
  <si>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</si>
  <si>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</si>
  <si>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</si>
  <si>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</si>
  <si>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</si>
  <si>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</si>
  <si>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</si>
  <si>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</si>
  <si>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</si>
  <si>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</si>
  <si>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</si>
  <si>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</si>
  <si>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</si>
  <si>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</si>
  <si>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</si>
  <si>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</si>
  <si>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</si>
  <si>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</si>
  <si>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</si>
  <si>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</si>
  <si>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</si>
  <si>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</si>
  <si>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</si>
  <si>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</si>
  <si>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</si>
  <si>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</si>
  <si>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</si>
  <si>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</si>
  <si>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</si>
  <si>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</si>
  <si>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</si>
  <si>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</si>
  <si>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</si>
  <si>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</si>
  <si>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</si>
  <si>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</si>
  <si>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</si>
  <si>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</si>
  <si>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</si>
  <si>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</si>
  <si>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</si>
  <si>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</si>
  <si>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</si>
  <si>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</si>
  <si>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</si>
  <si>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</si>
  <si>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</si>
  <si>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</si>
  <si>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</si>
  <si>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</si>
  <si>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</si>
  <si>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</si>
  <si>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</si>
  <si>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</si>
  <si>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</si>
  <si>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</si>
  <si>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</si>
  <si>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</si>
  <si>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</si>
  <si>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</si>
  <si>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</si>
  <si>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</si>
  <si>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</si>
  <si>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</si>
  <si>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</si>
  <si>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</si>
  <si>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</si>
  <si>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</si>
  <si>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</si>
  <si>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</si>
  <si>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</si>
  <si>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</si>
  <si>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</si>
  <si>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</si>
  <si>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</si>
  <si>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</si>
  <si>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</si>
  <si>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</si>
  <si>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</si>
  <si>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</si>
  <si>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</si>
  <si>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</si>
  <si>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</si>
  <si>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</si>
  <si>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</si>
  <si>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</si>
  <si>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</si>
  <si>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</si>
  <si>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</si>
  <si>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</si>
  <si>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</si>
  <si>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</si>
  <si>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</si>
  <si>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</si>
  <si>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</si>
  <si>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</si>
  <si>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</si>
  <si>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</si>
  <si>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</si>
  <si>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</si>
  <si>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</si>
  <si>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</si>
  <si>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</si>
  <si>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</si>
  <si>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</si>
  <si>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</si>
  <si>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</si>
  <si>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</si>
  <si>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</si>
  <si>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</si>
  <si>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</si>
  <si>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</si>
  <si>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</si>
  <si>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</si>
  <si>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</si>
  <si>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</si>
  <si>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</si>
  <si>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</si>
  <si>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</si>
  <si>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</si>
  <si>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</si>
  <si>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</si>
  <si>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</si>
  <si>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</si>
  <si>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</si>
  <si>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</si>
  <si>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</si>
  <si>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</si>
  <si>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</si>
  <si>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</si>
  <si>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</si>
  <si>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</si>
  <si>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</si>
  <si>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</si>
  <si>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</si>
  <si>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</si>
  <si>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</si>
  <si>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</si>
  <si>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</si>
  <si>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</si>
  <si>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</si>
  <si>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</si>
  <si>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</si>
  <si>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</si>
  <si>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</si>
  <si>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</si>
  <si>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</si>
  <si>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</si>
  <si>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</si>
  <si>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</si>
  <si>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</si>
  <si>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</si>
  <si>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</si>
  <si>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</si>
  <si>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</si>
  <si>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</si>
  <si>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</si>
  <si>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</si>
  <si>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</si>
  <si>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</si>
  <si>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</si>
  <si>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</si>
  <si>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</si>
  <si>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</si>
  <si>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</si>
  <si>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</si>
  <si>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</si>
  <si>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</si>
  <si>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</si>
  <si>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</si>
  <si>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</si>
  <si>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</si>
  <si>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</si>
  <si>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</si>
  <si>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</si>
  <si>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</si>
  <si>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</si>
  <si>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</si>
  <si>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</si>
  <si>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</si>
  <si>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</si>
  <si>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</si>
  <si>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</si>
  <si>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</si>
  <si>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</si>
  <si>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</si>
  <si>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</si>
  <si>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</si>
  <si>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</si>
  <si>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</si>
  <si>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</si>
  <si>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</si>
  <si>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</si>
  <si>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</si>
  <si>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</si>
  <si>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</si>
  <si>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</si>
  <si>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</si>
  <si>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</si>
  <si>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</si>
  <si>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</si>
  <si>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</si>
  <si>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</si>
  <si>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</si>
  <si>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</si>
  <si>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</si>
  <si>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</si>
  <si>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</si>
  <si>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</si>
  <si>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</si>
  <si>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</si>
  <si>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</si>
  <si>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</si>
  <si>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</si>
  <si>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</si>
  <si>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</si>
  <si>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</si>
  <si>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</si>
  <si>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</si>
  <si>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</si>
  <si>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</si>
  <si>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</si>
  <si>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</si>
  <si>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</si>
  <si>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</si>
  <si>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</si>
  <si>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</si>
  <si>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</si>
  <si>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</si>
  <si>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</si>
  <si>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</si>
  <si>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</si>
  <si>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</si>
  <si>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</si>
  <si>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</si>
  <si>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</si>
  <si>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</si>
  <si>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</si>
  <si>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</si>
  <si>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</si>
  <si>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</si>
  <si>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</si>
  <si>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</si>
  <si>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</si>
  <si>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</si>
  <si>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</si>
  <si>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</si>
  <si>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</si>
  <si>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</si>
  <si>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</si>
  <si>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</si>
  <si>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</si>
  <si>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</si>
  <si>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</si>
  <si>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</si>
  <si>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</si>
  <si>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</si>
  <si>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</si>
  <si>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</si>
  <si>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</si>
  <si>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</si>
  <si>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</si>
  <si>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</si>
  <si>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</si>
  <si>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</si>
  <si>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</si>
  <si>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</si>
  <si>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</si>
  <si>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</si>
  <si>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</si>
  <si>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</si>
  <si>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</si>
  <si>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</si>
  <si>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</si>
  <si>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</si>
  <si>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</si>
  <si>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</si>
  <si>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</si>
  <si>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</si>
  <si>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</si>
  <si>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</si>
  <si>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</si>
  <si>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</si>
  <si>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</si>
  <si>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</si>
  <si>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</si>
  <si>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</si>
  <si>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</si>
  <si>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</si>
  <si>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</si>
  <si>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</si>
  <si>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</si>
  <si>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</si>
  <si>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</si>
  <si>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</si>
  <si>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</si>
  <si>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</si>
  <si>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</si>
  <si>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</si>
  <si>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</si>
  <si>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</si>
  <si>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</si>
  <si>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</si>
  <si>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</si>
  <si>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</si>
  <si>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</si>
  <si>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</si>
  <si>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</si>
  <si>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</si>
  <si>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</si>
  <si>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</si>
  <si>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</si>
  <si>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</si>
  <si>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</si>
  <si>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</si>
  <si>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</si>
  <si>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</si>
  <si>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</si>
  <si>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</si>
  <si>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</si>
  <si>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</si>
  <si>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</si>
  <si>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</si>
  <si>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</si>
  <si>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</si>
  <si>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</si>
  <si>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</si>
  <si>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</si>
  <si>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</si>
  <si>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</si>
  <si>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</si>
  <si>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</si>
  <si>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</si>
  <si>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</si>
  <si>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</si>
  <si>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</si>
  <si>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</si>
  <si>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</si>
  <si>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</si>
  <si>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</si>
  <si>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</si>
  <si>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</si>
  <si>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</si>
  <si>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</si>
  <si>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</si>
  <si>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</si>
  <si>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</si>
  <si>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</si>
  <si>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</si>
  <si>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</si>
  <si>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</si>
  <si>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</si>
  <si>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</si>
  <si>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</si>
  <si>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</si>
  <si>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</si>
  <si>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</si>
  <si>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</si>
  <si>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</si>
  <si>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</si>
  <si>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</si>
  <si>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</si>
  <si>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</si>
  <si>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</si>
  <si>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</si>
  <si>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</si>
  <si>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</si>
  <si>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</si>
  <si>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</si>
  <si>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</si>
  <si>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</si>
  <si>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</si>
  <si>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</si>
  <si>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</si>
  <si>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</si>
  <si>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</si>
  <si>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</si>
  <si>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</si>
  <si>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</si>
  <si>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</si>
  <si>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</si>
  <si>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</si>
  <si>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</si>
  <si>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</si>
  <si>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</si>
  <si>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</si>
  <si>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</si>
  <si>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</si>
  <si>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</si>
  <si>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</si>
  <si>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</si>
  <si>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</si>
  <si>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</si>
  <si>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</si>
  <si>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</si>
  <si>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</si>
  <si>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</si>
  <si>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</si>
  <si>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</si>
  <si>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</si>
  <si>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</si>
  <si>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</si>
  <si>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</si>
  <si>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</si>
  <si>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</si>
  <si>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</si>
  <si>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</si>
  <si>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</si>
  <si>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</si>
  <si>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</si>
  <si>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</si>
  <si>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</si>
  <si>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</si>
  <si>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</si>
  <si>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</si>
  <si>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</si>
  <si>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</si>
  <si>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</si>
  <si>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</si>
  <si>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</si>
  <si>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</si>
  <si>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</si>
  <si>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</si>
  <si>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</si>
  <si>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</si>
  <si>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</si>
  <si>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</si>
  <si>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</si>
  <si>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</si>
  <si>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</si>
  <si>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</si>
  <si>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</si>
  <si>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</si>
  <si>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</si>
  <si>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</si>
  <si>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</si>
  <si>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</si>
  <si>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</si>
  <si>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</si>
  <si>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</si>
  <si>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</si>
  <si>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</si>
  <si>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</si>
  <si>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</si>
  <si>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</si>
  <si>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</si>
  <si>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</si>
  <si>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</si>
  <si>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</si>
  <si>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</si>
  <si>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</si>
  <si>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</si>
  <si>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</si>
  <si>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</si>
  <si>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</si>
  <si>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</si>
  <si>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</si>
  <si>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</si>
  <si>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</si>
  <si>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</si>
  <si>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</si>
  <si>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</si>
  <si>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</si>
  <si>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</si>
  <si>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</si>
  <si>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</si>
  <si>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</si>
  <si>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</si>
  <si>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</si>
  <si>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</si>
  <si>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</si>
  <si>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</si>
  <si>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</si>
  <si>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</si>
  <si>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</si>
  <si>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</si>
  <si>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</si>
  <si>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</si>
  <si>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</si>
  <si>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</si>
  <si>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</si>
  <si>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</si>
  <si>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</si>
  <si>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</si>
  <si>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</si>
  <si>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</si>
  <si>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</si>
  <si>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</si>
  <si>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</si>
  <si>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</si>
  <si>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</si>
  <si>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</si>
  <si>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</si>
  <si>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</si>
  <si>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</si>
  <si>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</si>
  <si>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</si>
  <si>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</si>
  <si>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</si>
  <si>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</si>
  <si>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</si>
  <si>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</si>
  <si>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</si>
  <si>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</si>
  <si>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</si>
  <si>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</si>
  <si>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</si>
  <si>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</si>
  <si>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</si>
  <si>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</si>
  <si>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</si>
  <si>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</si>
  <si>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</si>
  <si>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</si>
  <si>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</si>
  <si>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</si>
  <si>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</si>
  <si>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</si>
  <si>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</si>
  <si>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</si>
  <si>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</si>
  <si>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</si>
  <si>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</si>
  <si>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</si>
  <si>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</si>
  <si>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</si>
  <si>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</si>
  <si>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</si>
  <si>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</si>
  <si>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</si>
  <si>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</si>
  <si>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</si>
  <si>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</si>
  <si>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</si>
  <si>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</si>
  <si>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</si>
  <si>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</si>
  <si>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</si>
  <si>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</si>
  <si>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</si>
  <si>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</si>
  <si>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</si>
  <si>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</si>
  <si>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</si>
  <si>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</si>
  <si>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</si>
  <si>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</si>
  <si>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</si>
  <si>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</si>
  <si>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</si>
  <si>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</si>
  <si>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</si>
  <si>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</si>
  <si>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</si>
  <si>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</si>
  <si>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</si>
  <si>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</si>
  <si>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</si>
  <si>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</si>
  <si>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</si>
  <si>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</si>
  <si>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</si>
  <si>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</si>
  <si>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</si>
  <si>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</si>
  <si>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</si>
  <si>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</si>
  <si>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</si>
  <si>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</si>
  <si>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</si>
  <si>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</si>
  <si>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</si>
  <si>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</si>
  <si>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</si>
  <si>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</si>
  <si>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</si>
  <si>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</si>
  <si>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</si>
  <si>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</si>
  <si>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</si>
  <si>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</si>
  <si>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</si>
  <si>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</si>
  <si>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</si>
  <si>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</si>
  <si>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</si>
  <si>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</si>
  <si>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</si>
  <si>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</si>
  <si>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</si>
  <si>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</si>
  <si>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</si>
  <si>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</si>
  <si>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</si>
  <si>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</si>
  <si>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</si>
  <si>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</si>
  <si>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</si>
  <si>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</si>
  <si>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</si>
  <si>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</si>
  <si>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</si>
  <si>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</si>
  <si>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</si>
  <si>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</si>
  <si>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</si>
  <si>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</si>
  <si>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</si>
  <si>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</si>
  <si>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</si>
  <si>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</si>
  <si>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</si>
  <si>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</si>
  <si>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</si>
  <si>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</si>
  <si>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</si>
  <si>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</si>
  <si>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</si>
  <si>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</si>
  <si>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</si>
  <si>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</si>
  <si>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</si>
  <si>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</si>
  <si>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</si>
  <si>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</si>
  <si>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</si>
  <si>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</si>
  <si>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</si>
  <si>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</si>
  <si>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</si>
  <si>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</si>
  <si>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</si>
  <si>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</si>
  <si>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</si>
  <si>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</si>
  <si>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</si>
  <si>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</si>
  <si>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</si>
  <si>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</si>
  <si>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</si>
  <si>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</si>
  <si>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</si>
  <si>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</si>
  <si>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</si>
  <si>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</si>
  <si>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</si>
  <si>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</si>
  <si>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</si>
  <si>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</si>
  <si>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</si>
  <si>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</si>
  <si>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</si>
  <si>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</si>
  <si>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</si>
  <si>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</si>
  <si>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</si>
  <si>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</si>
  <si>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</si>
  <si>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</si>
  <si>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</si>
  <si>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</si>
  <si>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</si>
  <si>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</si>
  <si>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</si>
  <si>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</si>
  <si>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</si>
  <si>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</si>
  <si>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</si>
  <si>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</si>
  <si>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</si>
  <si>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</si>
  <si>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</si>
  <si>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</si>
  <si>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</si>
  <si>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</si>
  <si>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</si>
  <si>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</si>
  <si>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</si>
  <si>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</si>
  <si>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</si>
  <si>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</si>
  <si>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</si>
  <si>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</si>
  <si>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</si>
  <si>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</si>
  <si>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</si>
  <si>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</si>
  <si>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</si>
  <si>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</si>
  <si>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</si>
  <si>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</si>
  <si>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</si>
  <si>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</si>
  <si>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</si>
  <si>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</si>
  <si>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</si>
  <si>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</si>
  <si>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</si>
  <si>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</si>
  <si>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</si>
  <si>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</si>
  <si>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</si>
  <si>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</si>
  <si>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</si>
  <si>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</si>
  <si>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</si>
  <si>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</si>
  <si>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</si>
  <si>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</si>
  <si>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</si>
  <si>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</si>
  <si>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</si>
  <si>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</si>
  <si>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</si>
  <si>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</si>
  <si>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</si>
  <si>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</si>
  <si>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</si>
  <si>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</si>
  <si>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</si>
  <si>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</si>
  <si>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</si>
  <si>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</si>
  <si>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</si>
  <si>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</si>
  <si>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</si>
  <si>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</si>
  <si>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</si>
  <si>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</si>
  <si>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</si>
  <si>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</si>
  <si>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</si>
  <si>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</si>
  <si>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</si>
  <si>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</si>
  <si>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</si>
  <si>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</si>
  <si>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</si>
  <si>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</si>
  <si>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</si>
  <si>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</si>
  <si>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</si>
  <si>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</si>
  <si>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</si>
  <si>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</si>
  <si>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</si>
  <si>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</si>
  <si>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</si>
  <si>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</si>
  <si>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</si>
  <si>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</si>
  <si>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</si>
  <si>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</si>
  <si>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</si>
  <si>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</si>
  <si>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</si>
  <si>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</si>
  <si>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</si>
  <si>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</si>
  <si>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</si>
  <si>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</si>
  <si>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</si>
  <si>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</si>
  <si>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</si>
  <si>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</si>
  <si>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</si>
  <si>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</si>
  <si>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</si>
  <si>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</si>
  <si>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</si>
  <si>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</si>
  <si>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</si>
  <si>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</si>
  <si>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</si>
  <si>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</si>
  <si>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</si>
  <si>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</si>
  <si>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</si>
  <si>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</si>
  <si>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</si>
  <si>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</si>
  <si>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</si>
  <si>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</si>
  <si>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</si>
  <si>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</si>
  <si>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</si>
  <si>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</si>
  <si>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</si>
  <si>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</si>
  <si>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</si>
  <si>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</si>
  <si>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</si>
  <si>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</si>
  <si>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</si>
  <si>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</si>
  <si>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</si>
  <si>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</si>
  <si>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</si>
  <si>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</si>
  <si>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</si>
  <si>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</si>
  <si>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</si>
  <si>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</si>
  <si>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</si>
  <si>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</si>
  <si>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</si>
  <si>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</si>
  <si>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</si>
  <si>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</si>
  <si>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</si>
  <si>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</si>
  <si>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</si>
  <si>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</si>
  <si>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</si>
  <si>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</si>
  <si>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</si>
  <si>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</si>
  <si>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</si>
  <si>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</si>
  <si>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</si>
  <si>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</si>
  <si>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</si>
  <si>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</si>
  <si>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</si>
  <si>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</si>
  <si>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</si>
  <si>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</si>
  <si>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</si>
  <si>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</si>
  <si>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</si>
  <si>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</si>
  <si>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</si>
  <si>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</si>
  <si>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</si>
  <si>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</si>
  <si>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</si>
  <si>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</si>
  <si>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</si>
  <si>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</si>
  <si>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</si>
  <si>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</si>
  <si>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</si>
  <si>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</si>
  <si>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</si>
  <si>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</si>
  <si>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</si>
  <si>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</si>
  <si>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</si>
  <si>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</si>
  <si>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</si>
  <si>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</si>
  <si>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</si>
  <si>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</si>
  <si>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</si>
  <si>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</si>
  <si>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</si>
  <si>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</si>
  <si>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</si>
  <si>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</si>
  <si>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</si>
  <si>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</si>
  <si>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</si>
  <si>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</si>
  <si>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</si>
  <si>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</si>
  <si>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</si>
  <si>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</si>
  <si>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</si>
  <si>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</si>
  <si>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</si>
  <si>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</si>
  <si>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</si>
  <si>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</si>
  <si>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</si>
  <si>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</si>
  <si>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</si>
  <si>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</si>
  <si>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</si>
  <si>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</si>
  <si>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</si>
  <si>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</si>
  <si>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</si>
  <si>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</si>
  <si>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</si>
  <si>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</si>
  <si>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</si>
  <si>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</si>
  <si>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</si>
  <si>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</si>
  <si>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</si>
  <si>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</si>
  <si>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</si>
  <si>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</si>
  <si>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</si>
  <si>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</si>
  <si>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</si>
  <si>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</si>
  <si>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</si>
  <si>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</si>
  <si>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</si>
  <si>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</si>
  <si>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</si>
  <si>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</si>
  <si>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</si>
  <si>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</si>
  <si>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</si>
  <si>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</si>
  <si>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</si>
  <si>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</si>
  <si>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</si>
  <si>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</si>
  <si>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</si>
  <si>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</si>
  <si>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</si>
  <si>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</si>
  <si>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</si>
  <si>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</si>
  <si>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</si>
  <si>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</si>
  <si>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</si>
  <si>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</si>
  <si>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</si>
  <si>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</si>
  <si>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</si>
  <si>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</si>
  <si>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</si>
  <si>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</si>
  <si>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</si>
  <si>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</si>
  <si>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</si>
  <si>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</si>
  <si>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</si>
  <si>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</si>
  <si>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</si>
  <si>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</si>
  <si>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</si>
  <si>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</si>
  <si>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</si>
  <si>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</si>
  <si>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</si>
  <si>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</si>
  <si>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</si>
  <si>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</si>
  <si>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</si>
  <si>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</si>
  <si>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</si>
  <si>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</si>
  <si>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</si>
  <si>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</si>
  <si>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</si>
  <si>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</si>
  <si>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</si>
  <si>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</si>
  <si>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</si>
  <si>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</si>
  <si>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</si>
  <si>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</si>
  <si>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</si>
  <si>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</si>
  <si>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</si>
  <si>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</si>
  <si>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</si>
  <si>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</si>
  <si>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</si>
  <si>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</si>
  <si>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</si>
  <si>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</si>
  <si>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</si>
  <si>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</si>
  <si>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</si>
  <si>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</si>
  <si>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</si>
  <si>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</si>
  <si>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</si>
  <si>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</si>
  <si>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</si>
  <si>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</si>
  <si>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</si>
  <si>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</si>
  <si>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</si>
  <si>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</si>
  <si>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</si>
  <si>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</si>
  <si>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</si>
  <si>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</si>
  <si>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</si>
  <si>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</si>
  <si>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</si>
  <si>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</si>
  <si>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</si>
  <si>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</si>
  <si>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</si>
  <si>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</si>
  <si>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</si>
  <si>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</si>
  <si>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</si>
  <si>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</si>
  <si>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</si>
  <si>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</si>
  <si>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</si>
  <si>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</si>
  <si>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</si>
  <si>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</si>
  <si>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</si>
  <si>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</si>
  <si>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</si>
  <si>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</si>
  <si>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</si>
  <si>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</si>
  <si>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</si>
  <si>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</si>
  <si>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</si>
  <si>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</si>
  <si>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</si>
  <si>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</si>
  <si>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</si>
  <si>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</si>
  <si>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</si>
  <si>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</si>
  <si>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</si>
  <si>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</si>
  <si>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</si>
  <si>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</si>
  <si>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</si>
  <si>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</si>
  <si>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</si>
  <si>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</si>
  <si>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</si>
  <si>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</si>
  <si>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</si>
  <si>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</si>
  <si>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</si>
  <si>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</si>
  <si>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</si>
  <si>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</si>
  <si>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</si>
  <si>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</si>
  <si>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</si>
  <si>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</si>
  <si>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</si>
  <si>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</si>
  <si>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</si>
  <si>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</si>
  <si>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</si>
  <si>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</si>
  <si>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</si>
  <si>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</si>
  <si>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</si>
  <si>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</si>
  <si>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</si>
  <si>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</si>
  <si>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</si>
  <si>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</si>
  <si>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</si>
  <si>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</si>
  <si>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</si>
  <si>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</si>
  <si>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</si>
  <si>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</si>
  <si>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</si>
  <si>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</si>
  <si>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</si>
  <si>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</si>
  <si>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</si>
  <si>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</si>
  <si>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</si>
  <si>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</si>
  <si>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</si>
  <si>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</si>
  <si>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</si>
  <si>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</si>
  <si>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</si>
  <si>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</si>
  <si>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</si>
  <si>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</si>
  <si>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</si>
  <si>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</si>
  <si>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</si>
  <si>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</si>
  <si>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</si>
  <si>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</si>
  <si>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</si>
  <si>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</si>
  <si>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</si>
  <si>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</si>
  <si>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</si>
  <si>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</si>
  <si>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</si>
  <si>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</si>
  <si>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</si>
  <si>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</si>
  <si>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</si>
  <si>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</si>
  <si>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</si>
  <si>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</si>
  <si>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</si>
  <si>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</si>
  <si>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</si>
  <si>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</si>
  <si>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</si>
  <si>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</si>
  <si>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</si>
  <si>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</si>
  <si>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</si>
  <si>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</si>
  <si>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</si>
  <si>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</si>
  <si>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</si>
  <si>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</si>
  <si>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</si>
  <si>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</si>
  <si>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</si>
  <si>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</si>
  <si>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</si>
  <si>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</si>
  <si>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</si>
  <si>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</si>
  <si>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</si>
  <si>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</si>
  <si>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</si>
  <si>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</si>
  <si>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</si>
  <si>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</si>
  <si>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</si>
  <si>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</si>
  <si>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</si>
  <si>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</si>
  <si>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</si>
  <si>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</si>
  <si>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</si>
  <si>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</si>
  <si>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</si>
  <si>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</si>
  <si>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</si>
  <si>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</si>
  <si>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</si>
  <si>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</si>
  <si>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</si>
  <si>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</si>
  <si>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</si>
  <si>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</si>
  <si>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</si>
  <si>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</si>
  <si>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</si>
  <si>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</si>
  <si>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</si>
  <si>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</si>
  <si>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</si>
  <si>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</si>
  <si>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</si>
  <si>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</si>
  <si>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</si>
  <si>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</si>
  <si>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</si>
  <si>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</si>
  <si>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</si>
  <si>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</si>
  <si>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</si>
  <si>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</si>
  <si>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</si>
  <si>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</si>
  <si>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</si>
  <si>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</si>
  <si>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</si>
  <si>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</si>
  <si>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</si>
  <si>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</si>
  <si>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</si>
  <si>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</si>
  <si>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</si>
  <si>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</si>
  <si>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</si>
  <si>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</si>
  <si>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</si>
  <si>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</si>
  <si>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</si>
  <si>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</si>
  <si>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</si>
  <si>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</si>
  <si>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</si>
  <si>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</si>
  <si>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</si>
  <si>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</si>
  <si>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</si>
  <si>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</si>
  <si>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</si>
  <si>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</si>
  <si>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</si>
  <si>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</si>
  <si>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</si>
  <si>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</si>
  <si>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</si>
  <si>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</si>
  <si>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</si>
  <si>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</si>
  <si>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</si>
  <si>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</si>
  <si>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</si>
  <si>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</si>
  <si>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</si>
  <si>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</si>
  <si>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</si>
  <si>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</si>
  <si>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</si>
  <si>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</si>
  <si>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</si>
  <si>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</si>
  <si>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</si>
  <si>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</si>
  <si>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</si>
  <si>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</si>
  <si>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</si>
  <si>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</si>
  <si>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</si>
  <si>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</si>
  <si>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</si>
  <si>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</si>
  <si>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</si>
  <si>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</si>
  <si>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</si>
  <si>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</si>
  <si>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</si>
  <si>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</si>
  <si>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</si>
  <si>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</si>
  <si>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</si>
  <si>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</si>
  <si>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</si>
  <si>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</si>
  <si>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</si>
  <si>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</si>
  <si>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</si>
  <si>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</si>
  <si>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</si>
  <si>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</si>
  <si>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</si>
  <si>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</si>
  <si>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</si>
  <si>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</si>
  <si>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</si>
  <si>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</si>
  <si>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</si>
  <si>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</si>
  <si>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</si>
  <si>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</si>
  <si>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</si>
  <si>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</si>
  <si>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</si>
  <si>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</si>
  <si>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</si>
  <si>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</si>
  <si>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</si>
  <si>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</si>
  <si>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</si>
  <si>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</si>
  <si>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</si>
  <si>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</si>
  <si>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</si>
  <si>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</si>
  <si>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</si>
  <si>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</si>
  <si>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</si>
  <si>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</si>
  <si>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</si>
  <si>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</si>
  <si>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</si>
  <si>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</si>
  <si>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</si>
  <si>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</si>
  <si>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</si>
  <si>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</si>
  <si>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</si>
  <si>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</si>
  <si>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</si>
  <si>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</si>
  <si>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</si>
  <si>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</si>
  <si>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</si>
  <si>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</si>
  <si>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</si>
  <si>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</si>
  <si>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</si>
  <si>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</si>
  <si>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</si>
  <si>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</si>
  <si>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</si>
  <si>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</si>
  <si>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</si>
  <si>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</si>
  <si>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</si>
  <si>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</si>
  <si>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</si>
  <si>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</si>
  <si>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</si>
  <si>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</si>
  <si>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</si>
  <si>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</si>
  <si>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</si>
  <si>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</si>
  <si>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</si>
  <si>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</si>
  <si>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</si>
  <si>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</si>
  <si>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</si>
  <si>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</si>
  <si>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</si>
  <si>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</si>
  <si>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</si>
  <si>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</si>
  <si>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</si>
  <si>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</si>
  <si>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</si>
  <si>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</si>
  <si>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</si>
  <si>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</si>
  <si>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</si>
  <si>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</si>
  <si>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</si>
  <si>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</si>
  <si>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</si>
  <si>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</si>
  <si>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</si>
  <si>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</si>
  <si>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</si>
  <si>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</si>
  <si>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</si>
  <si>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</si>
  <si>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</si>
  <si>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</si>
  <si>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</si>
  <si>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</si>
  <si>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</si>
  <si>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</si>
  <si>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</si>
  <si>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</si>
  <si>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</si>
  <si>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</si>
  <si>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</si>
  <si>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</si>
  <si>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</si>
  <si>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</si>
  <si>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</si>
  <si>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</si>
  <si>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</si>
  <si>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</si>
  <si>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</si>
  <si>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</si>
  <si>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</si>
  <si>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</si>
  <si>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</si>
  <si>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</si>
  <si>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</si>
  <si>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</si>
  <si>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</si>
  <si>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</si>
  <si>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</si>
  <si>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</si>
  <si>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</si>
  <si>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</si>
  <si>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</si>
  <si>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</si>
  <si>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</si>
  <si>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</si>
  <si>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</si>
  <si>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</si>
  <si>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</si>
  <si>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</si>
  <si>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</si>
  <si>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</si>
  <si>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</si>
  <si>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</si>
  <si>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</si>
  <si>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</si>
  <si>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</si>
  <si>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</si>
  <si>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</si>
  <si>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</si>
  <si>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</si>
  <si>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</si>
  <si>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</si>
  <si>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</si>
  <si>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</si>
  <si>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</si>
  <si>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</si>
  <si>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</si>
  <si>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</si>
  <si>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</si>
  <si>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</si>
  <si>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</si>
  <si>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</si>
  <si>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</si>
  <si>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</si>
  <si>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</si>
  <si>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</si>
  <si>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</si>
  <si>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</si>
  <si>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</si>
  <si>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</si>
  <si>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</si>
  <si>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</si>
  <si>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</si>
  <si>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</si>
  <si>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</si>
  <si>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</si>
  <si>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</si>
  <si>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</si>
  <si>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</si>
  <si>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</si>
  <si>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</si>
  <si>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</si>
  <si>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</si>
  <si>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</si>
  <si>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</si>
  <si>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</si>
  <si>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</si>
  <si>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</si>
  <si>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</si>
  <si>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</si>
  <si>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</si>
  <si>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</si>
  <si>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</si>
  <si>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</si>
  <si>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</si>
  <si>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</si>
  <si>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</si>
  <si>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</si>
  <si>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</si>
  <si>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</si>
  <si>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</si>
  <si>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</si>
  <si>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</si>
  <si>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</si>
  <si>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</si>
  <si>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</si>
  <si>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</si>
  <si>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</si>
  <si>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</si>
  <si>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</si>
  <si>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</si>
  <si>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</si>
  <si>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</si>
  <si>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</si>
  <si>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</si>
  <si>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</si>
  <si>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</si>
  <si>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</si>
  <si>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</si>
  <si>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</si>
  <si>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</si>
  <si>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</si>
  <si>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</si>
  <si>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</si>
  <si>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</si>
  <si>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</si>
  <si>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</si>
  <si>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</si>
  <si>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</si>
  <si>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</si>
  <si>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</si>
  <si>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</si>
  <si>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</si>
  <si>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</si>
  <si>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</si>
  <si>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</si>
  <si>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</si>
  <si>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</si>
  <si>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</si>
  <si>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</si>
  <si>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</si>
  <si>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</si>
  <si>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</si>
  <si>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</si>
  <si>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</si>
  <si>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</si>
  <si>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</si>
  <si>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</si>
  <si>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</si>
  <si>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</si>
  <si>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</si>
  <si>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</si>
  <si>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</si>
  <si>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</si>
  <si>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</si>
  <si>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</si>
  <si>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</si>
  <si>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</si>
  <si>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</si>
  <si>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</si>
  <si>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</si>
  <si>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</si>
  <si>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</si>
  <si>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</si>
  <si>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</si>
  <si>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</si>
  <si>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</si>
  <si>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</si>
  <si>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</si>
  <si>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</si>
  <si>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</si>
  <si>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</si>
  <si>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</si>
  <si>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</si>
  <si>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</si>
  <si>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</si>
  <si>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</si>
  <si>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</si>
  <si>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</si>
  <si>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</si>
  <si>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</si>
  <si>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</si>
  <si>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</si>
  <si>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</si>
  <si>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</si>
  <si>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</si>
  <si>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</si>
  <si>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</si>
  <si>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</si>
  <si>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</si>
  <si>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</si>
  <si>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</si>
  <si>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</si>
  <si>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</si>
  <si>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</si>
  <si>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</si>
  <si>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</si>
  <si>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</si>
  <si>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</si>
  <si>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</si>
  <si>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</si>
  <si>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</si>
  <si>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</si>
  <si>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</si>
  <si>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</si>
  <si>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</si>
  <si>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</si>
  <si>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</si>
  <si>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</si>
  <si>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</si>
  <si>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</si>
  <si>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</si>
  <si>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</si>
  <si>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</si>
  <si>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</si>
  <si>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</si>
  <si>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</si>
  <si>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</si>
  <si>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</si>
  <si>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</si>
  <si>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</si>
  <si>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</si>
  <si>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</si>
  <si>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</si>
  <si>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</si>
  <si>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</si>
  <si>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</si>
  <si>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</si>
  <si>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</si>
  <si>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</si>
  <si>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</si>
  <si>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</si>
  <si>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</si>
  <si>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</si>
  <si>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</si>
  <si>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</si>
  <si>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</si>
  <si>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</si>
  <si>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</si>
  <si>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</si>
  <si>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</si>
  <si>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</si>
  <si>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</si>
  <si>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</si>
  <si>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</si>
  <si>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</si>
  <si>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</si>
  <si>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</si>
  <si>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</si>
  <si>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</si>
  <si>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</si>
  <si>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</si>
  <si>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</si>
  <si>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</si>
  <si>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</si>
  <si>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</si>
  <si>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</si>
  <si>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</si>
  <si>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</si>
  <si>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</si>
  <si>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</si>
  <si>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</si>
  <si>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</si>
  <si>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</si>
  <si>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</si>
  <si>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</si>
  <si>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</si>
  <si>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</si>
  <si>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</si>
  <si>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</si>
  <si>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</si>
  <si>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</si>
  <si>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</si>
  <si>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</si>
  <si>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</si>
  <si>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</si>
  <si>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</si>
  <si>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</si>
  <si>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</si>
  <si>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</si>
  <si>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</si>
  <si>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</si>
  <si>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</si>
  <si>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</si>
  <si>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</si>
  <si>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</si>
  <si>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</si>
  <si>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</si>
  <si>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</si>
  <si>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</si>
  <si>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</si>
  <si>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</si>
  <si>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</si>
  <si>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</si>
  <si>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</si>
  <si>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</si>
  <si>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</si>
  <si>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</si>
  <si>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</si>
  <si>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</si>
  <si>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</si>
  <si>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</si>
  <si>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</si>
  <si>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</si>
  <si>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</si>
  <si>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</si>
  <si>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</si>
  <si>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</si>
  <si>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</si>
  <si>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</si>
  <si>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</si>
  <si>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</si>
  <si>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</si>
  <si>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</si>
  <si>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</si>
  <si>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</si>
  <si>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</si>
  <si>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</si>
  <si>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</si>
  <si>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</si>
  <si>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</si>
  <si>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</si>
  <si>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</si>
  <si>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</si>
  <si>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</si>
  <si>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</si>
  <si>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</si>
  <si>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</si>
  <si>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</si>
  <si>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</si>
  <si>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</si>
  <si>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</si>
  <si>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</si>
  <si>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</si>
  <si>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</si>
  <si>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</si>
  <si>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</si>
  <si>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</si>
  <si>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</si>
  <si>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</si>
  <si>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</si>
  <si>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</si>
  <si>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</si>
  <si>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</si>
  <si>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</si>
  <si>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</si>
  <si>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</si>
  <si>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</si>
  <si>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</si>
  <si>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</si>
  <si>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</si>
  <si>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</si>
  <si>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</si>
  <si>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</si>
  <si>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</si>
  <si>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</si>
  <si>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</si>
  <si>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</si>
  <si>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</si>
  <si>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</si>
  <si>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</si>
  <si>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</si>
  <si>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</si>
  <si>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</si>
  <si>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</si>
  <si>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</si>
  <si>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</si>
  <si>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</si>
  <si>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</si>
  <si>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</si>
  <si>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</si>
  <si>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</si>
  <si>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</si>
  <si>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</si>
  <si>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</si>
  <si>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</si>
  <si>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</si>
  <si>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</si>
  <si>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</si>
  <si>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</si>
  <si>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</si>
  <si>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</si>
  <si>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</si>
  <si>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</si>
  <si>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</si>
  <si>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</si>
  <si>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</si>
  <si>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</si>
  <si>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</si>
  <si>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</si>
  <si>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</si>
  <si>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</si>
  <si>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</si>
  <si>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</si>
  <si>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</si>
  <si>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</si>
  <si>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</si>
  <si>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</si>
  <si>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</si>
  <si>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</si>
  <si>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</si>
  <si>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</si>
  <si>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</si>
  <si>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</si>
  <si>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</si>
  <si>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</si>
  <si>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</si>
  <si>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</si>
  <si>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</si>
  <si>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</si>
  <si>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</si>
  <si>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</si>
  <si>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</si>
  <si>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</si>
  <si>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</si>
  <si>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</si>
  <si>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</si>
  <si>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</si>
  <si>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</si>
  <si>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</si>
  <si>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</si>
  <si>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</si>
  <si>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</si>
  <si>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</si>
  <si>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</si>
  <si>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</si>
  <si>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</si>
  <si>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</si>
  <si>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</si>
  <si>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</si>
  <si>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</si>
  <si>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</si>
  <si>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</si>
  <si>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</si>
  <si>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</si>
  <si>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</si>
  <si>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</si>
  <si>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</si>
  <si>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</si>
  <si>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</si>
  <si>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</si>
  <si>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</si>
  <si>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</si>
  <si>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</si>
  <si>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</si>
  <si>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</si>
  <si>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</si>
  <si>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</si>
  <si>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</si>
  <si>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</si>
  <si>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</si>
  <si>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</si>
  <si>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</si>
  <si>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</si>
  <si>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</si>
  <si>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</si>
  <si>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</si>
  <si>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</si>
  <si>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</si>
  <si>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</si>
  <si>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</si>
  <si>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</si>
  <si>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</si>
  <si>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</si>
  <si>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</si>
  <si>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</si>
  <si>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</si>
  <si>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</si>
  <si>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</si>
  <si>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</si>
  <si>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</si>
  <si>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</si>
  <si>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</si>
  <si>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</si>
  <si>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</si>
  <si>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</si>
  <si>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</si>
  <si>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</si>
  <si>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</si>
  <si>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</si>
  <si>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</si>
  <si>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</si>
  <si>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</si>
  <si>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</si>
  <si>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</si>
  <si>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</si>
  <si>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</si>
  <si>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</si>
  <si>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</si>
  <si>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</si>
  <si>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</si>
  <si>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</si>
  <si>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</si>
  <si>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</si>
  <si>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</si>
  <si>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</si>
  <si>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</si>
  <si>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</si>
  <si>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</si>
  <si>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</si>
  <si>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</si>
  <si>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</si>
  <si>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</si>
  <si>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</si>
  <si>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</si>
  <si>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</si>
  <si>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</si>
  <si>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</si>
  <si>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</si>
  <si>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</si>
  <si>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</si>
  <si>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</si>
  <si>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</si>
  <si>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</si>
  <si>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</si>
  <si>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</si>
  <si>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</si>
  <si>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</si>
  <si>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</si>
  <si>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</si>
  <si>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</si>
  <si>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</si>
  <si>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</si>
  <si>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</si>
  <si>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</si>
  <si>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</si>
  <si>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</si>
  <si>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</si>
  <si>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</si>
  <si>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</si>
  <si>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</si>
  <si>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</si>
  <si>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</si>
  <si>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</si>
  <si>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</si>
  <si>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</si>
  <si>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</si>
  <si>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</si>
  <si>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</si>
  <si>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</si>
  <si>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</si>
  <si>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</si>
  <si>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</si>
  <si>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</si>
  <si>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</si>
  <si>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</si>
  <si>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</si>
  <si>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</si>
  <si>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</si>
  <si>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</si>
  <si>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</si>
  <si>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</si>
  <si>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</si>
  <si>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</si>
  <si>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</si>
  <si>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</si>
  <si>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</si>
  <si>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</si>
  <si>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</si>
  <si>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</si>
  <si>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</si>
  <si>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</si>
  <si>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</si>
  <si>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</si>
  <si>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</si>
  <si>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</si>
  <si>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</si>
  <si>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</si>
  <si>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</si>
  <si>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</si>
  <si>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</si>
  <si>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</si>
  <si>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</si>
  <si>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</si>
  <si>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</si>
  <si>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</si>
  <si>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</si>
  <si>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</si>
  <si>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</si>
  <si>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</si>
  <si>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</si>
  <si>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</si>
  <si>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</si>
  <si>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</si>
  <si>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</si>
  <si>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</si>
  <si>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</si>
  <si>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</si>
  <si>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</si>
  <si>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</si>
  <si>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</si>
  <si>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</si>
  <si>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</si>
  <si>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</si>
  <si>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</si>
  <si>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</si>
  <si>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</si>
  <si>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</si>
  <si>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</si>
  <si>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</si>
  <si>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</si>
  <si>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</si>
  <si>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</si>
  <si>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</si>
  <si>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</si>
  <si>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</si>
  <si>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</si>
  <si>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</si>
  <si>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</si>
  <si>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</si>
  <si>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</si>
  <si>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</si>
  <si>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</si>
  <si>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</si>
  <si>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</si>
  <si>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</si>
  <si>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</si>
  <si>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</si>
  <si>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</si>
  <si>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</si>
  <si>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</si>
  <si>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</si>
  <si>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</si>
  <si>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</si>
  <si>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</si>
  <si>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</si>
  <si>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</si>
  <si>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</si>
  <si>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</si>
  <si>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</si>
  <si>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</si>
  <si>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</si>
  <si>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</si>
  <si>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</si>
  <si>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</si>
  <si>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</si>
  <si>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</si>
  <si>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</si>
  <si>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</si>
  <si>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</si>
  <si>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</si>
  <si>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</si>
  <si>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</si>
  <si>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</si>
  <si>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</si>
  <si>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</si>
  <si>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</si>
  <si>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</si>
  <si>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</si>
  <si>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</si>
  <si>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</si>
  <si>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</si>
  <si>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</si>
  <si>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</si>
  <si>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</si>
  <si>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</si>
  <si>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</si>
  <si>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</si>
  <si>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</si>
  <si>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</si>
  <si>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</si>
  <si>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</si>
  <si>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</si>
  <si>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</si>
  <si>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</si>
  <si>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</si>
  <si>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</si>
  <si>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</si>
  <si>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</si>
  <si>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</si>
  <si>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</si>
  <si>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</si>
  <si>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</si>
  <si>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</si>
  <si>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</si>
  <si>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</si>
  <si>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</si>
  <si>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</si>
  <si>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</si>
  <si>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</si>
  <si>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</si>
  <si>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</si>
  <si>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</si>
  <si>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</si>
  <si>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</si>
  <si>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</si>
  <si>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</si>
  <si>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</si>
  <si>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</si>
  <si>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</si>
  <si>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</si>
  <si>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</si>
  <si>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</si>
  <si>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</si>
  <si>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</si>
  <si>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</si>
  <si>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</si>
  <si>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</si>
  <si>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</si>
  <si>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</si>
  <si>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</si>
  <si>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</si>
  <si>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</si>
  <si>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</si>
  <si>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</si>
  <si>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</si>
  <si>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</si>
  <si>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</si>
  <si>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</si>
  <si>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</si>
  <si>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</si>
  <si>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</si>
  <si>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</si>
  <si>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</si>
  <si>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</si>
  <si>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</si>
  <si>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</si>
  <si>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</si>
  <si>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</si>
  <si>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</si>
  <si>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</si>
  <si>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</si>
  <si>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</si>
  <si>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</si>
  <si>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</si>
  <si>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</si>
  <si>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</si>
  <si>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</si>
  <si>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</si>
  <si>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</si>
  <si>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</si>
  <si>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</si>
  <si>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</si>
  <si>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</si>
  <si>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</si>
  <si>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</si>
  <si>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</si>
  <si>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</si>
  <si>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</si>
  <si>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</si>
  <si>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</si>
  <si>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</si>
  <si>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</si>
  <si>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</si>
  <si>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</si>
  <si>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</si>
  <si>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</si>
  <si>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</si>
  <si>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</si>
  <si>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</si>
  <si>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</si>
  <si>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</si>
  <si>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</si>
  <si>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</si>
  <si>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</si>
  <si>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</si>
  <si>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</si>
  <si>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</si>
  <si>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</si>
  <si>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</si>
  <si>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</si>
  <si>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</si>
  <si>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</si>
  <si>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</si>
  <si>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</si>
  <si>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</si>
  <si>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</si>
  <si>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</si>
  <si>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</si>
  <si>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</si>
  <si>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</si>
  <si>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</si>
  <si>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</si>
  <si>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</si>
  <si>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</si>
  <si>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</si>
  <si>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</si>
  <si>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</si>
  <si>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</si>
  <si>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</si>
  <si>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</si>
  <si>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</si>
  <si>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</si>
  <si>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</si>
  <si>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</si>
  <si>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</si>
  <si>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</si>
  <si>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</si>
  <si>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</si>
  <si>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</si>
  <si>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</si>
  <si>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</si>
  <si>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</si>
  <si>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</si>
  <si>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</si>
  <si>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</si>
  <si>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</si>
  <si>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</si>
  <si>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</si>
  <si>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</si>
  <si>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</si>
  <si>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</si>
  <si>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</si>
  <si>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</si>
  <si>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</si>
  <si>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</si>
  <si>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</si>
  <si>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</si>
  <si>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</si>
  <si>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</si>
  <si>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</si>
  <si>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</si>
  <si>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</si>
  <si>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</si>
  <si>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</si>
  <si>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</si>
  <si>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</si>
  <si>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</si>
  <si>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</si>
  <si>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</si>
  <si>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</si>
  <si>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</si>
  <si>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</si>
  <si>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</si>
  <si>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</si>
  <si>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</si>
  <si>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</si>
  <si>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</si>
  <si>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</si>
  <si>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</si>
  <si>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</si>
  <si>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</si>
  <si>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</si>
  <si>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</si>
  <si>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</si>
  <si>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</si>
  <si>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</si>
  <si>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</si>
  <si>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</si>
  <si>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</si>
  <si>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</si>
  <si>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</si>
  <si>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</si>
  <si>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</si>
  <si>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</si>
  <si>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</si>
  <si>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</si>
  <si>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</si>
  <si>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</si>
  <si>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</si>
  <si>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</si>
  <si>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</si>
  <si>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</si>
  <si>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</si>
  <si>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</si>
  <si>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</si>
  <si>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</si>
  <si>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</si>
  <si>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</si>
  <si>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</si>
  <si>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</si>
  <si>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</si>
  <si>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</si>
  <si>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</si>
  <si>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</si>
  <si>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</si>
  <si>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</si>
  <si>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</si>
  <si>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</si>
  <si>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</si>
  <si>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</si>
  <si>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</si>
  <si>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</si>
  <si>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</si>
  <si>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</si>
  <si>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</si>
  <si>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</si>
  <si>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</si>
  <si>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</si>
  <si>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</si>
  <si>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</si>
  <si>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</si>
  <si>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</si>
  <si>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</si>
  <si>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</si>
  <si>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</si>
  <si>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</si>
  <si>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</si>
  <si>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</si>
  <si>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</si>
  <si>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</si>
  <si>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</si>
  <si>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</si>
  <si>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</si>
  <si>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</si>
  <si>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</si>
  <si>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</si>
  <si>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</si>
  <si>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</si>
  <si>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</si>
  <si>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</si>
  <si>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</si>
  <si>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</si>
  <si>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</si>
  <si>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</si>
  <si>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</si>
  <si>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</si>
  <si>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</si>
  <si>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</si>
  <si>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</si>
  <si>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</si>
  <si>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</si>
  <si>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</si>
  <si>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</si>
  <si>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</si>
  <si>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</si>
  <si>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</si>
  <si>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</si>
  <si>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</si>
  <si>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</si>
  <si>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</si>
  <si>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</si>
  <si>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</si>
  <si>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</si>
  <si>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</si>
  <si>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</si>
  <si>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</si>
  <si>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</si>
  <si>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</si>
  <si>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</si>
  <si>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</si>
  <si>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</si>
  <si>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</si>
  <si>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</si>
  <si>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</si>
  <si>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</si>
  <si>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</si>
  <si>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</si>
  <si>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</si>
  <si>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</si>
  <si>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</si>
  <si>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</si>
  <si>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</si>
  <si>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</si>
  <si>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</si>
  <si>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</si>
  <si>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</si>
  <si>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</si>
  <si>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</si>
  <si>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</si>
  <si>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</si>
  <si>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</si>
  <si>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</si>
  <si>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</si>
  <si>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</si>
  <si>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</si>
  <si>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</si>
  <si>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</si>
  <si>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</si>
  <si>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</si>
  <si>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</si>
  <si>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</si>
  <si>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</si>
  <si>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</si>
  <si>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</si>
  <si>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</si>
  <si>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</si>
  <si>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</si>
  <si>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</si>
  <si>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</si>
  <si>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</si>
  <si>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</si>
  <si>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</si>
  <si>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</si>
  <si>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</si>
  <si>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</si>
  <si>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</si>
  <si>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</si>
  <si>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</si>
  <si>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</si>
  <si>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</si>
  <si>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</si>
  <si>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</si>
  <si>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</si>
  <si>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</si>
  <si>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</si>
  <si>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</si>
  <si>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</si>
  <si>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</si>
  <si>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</si>
  <si>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</si>
  <si>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</si>
  <si>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</si>
  <si>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</si>
  <si>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</si>
  <si>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</si>
  <si>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</si>
  <si>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</si>
  <si>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</si>
  <si>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</si>
  <si>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</si>
  <si>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</si>
  <si>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</si>
  <si>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</si>
  <si>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</si>
  <si>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</si>
  <si>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</si>
  <si>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</si>
  <si>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</si>
  <si>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</si>
  <si>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</si>
  <si>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</si>
  <si>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</si>
  <si>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</si>
  <si>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</si>
  <si>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</si>
  <si>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</si>
  <si>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</si>
  <si>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</si>
  <si>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</si>
  <si>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</si>
  <si>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</si>
  <si>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</si>
  <si>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</si>
  <si>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</si>
  <si>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</si>
  <si>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</si>
  <si>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</si>
  <si>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</si>
  <si>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</si>
  <si>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</si>
  <si>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</si>
  <si>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</si>
  <si>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</si>
  <si>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</si>
  <si>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</si>
  <si>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</si>
  <si>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</si>
  <si>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</si>
  <si>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</si>
  <si>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</si>
  <si>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</si>
  <si>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</si>
  <si>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</si>
  <si>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</si>
  <si>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</si>
  <si>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</si>
  <si>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</si>
  <si>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</si>
  <si>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</si>
  <si>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</si>
  <si>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</si>
  <si>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</si>
  <si>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</si>
  <si>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</si>
  <si>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</si>
  <si>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</si>
  <si>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</si>
  <si>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</si>
  <si>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</si>
  <si>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</si>
  <si>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</si>
  <si>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</si>
  <si>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</si>
  <si>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</si>
  <si>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</si>
  <si>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</si>
  <si>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</si>
  <si>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</si>
  <si>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</si>
  <si>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</si>
  <si>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</si>
  <si>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</si>
  <si>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</si>
  <si>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</si>
  <si>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</si>
  <si>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</si>
  <si>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</si>
  <si>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</si>
  <si>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</si>
  <si>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</si>
  <si>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</si>
  <si>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</si>
  <si>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</si>
  <si>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</si>
  <si>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</si>
  <si>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</si>
  <si>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</si>
  <si>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</si>
  <si>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</si>
  <si>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</si>
  <si>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</si>
  <si>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</si>
  <si>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</si>
  <si>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</si>
  <si>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</si>
  <si>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</si>
  <si>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</si>
  <si>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</si>
  <si>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</si>
  <si>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</si>
  <si>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</si>
  <si>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</si>
  <si>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</si>
  <si>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</si>
  <si>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</si>
  <si>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</si>
  <si>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</si>
  <si>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</si>
  <si>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</si>
  <si>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</si>
  <si>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</si>
  <si>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</si>
  <si>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</si>
  <si>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</si>
  <si>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</si>
  <si>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</si>
  <si>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</si>
  <si>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</si>
  <si>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</si>
  <si>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</si>
  <si>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</si>
  <si>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</si>
  <si>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</si>
  <si>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</si>
  <si>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</si>
  <si>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</si>
  <si>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</si>
  <si>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</si>
  <si>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</si>
  <si>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</si>
  <si>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</si>
  <si>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</si>
  <si>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</si>
  <si>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</si>
  <si>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</si>
  <si>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</si>
  <si>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</si>
  <si>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</si>
  <si>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</si>
  <si>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</si>
  <si>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</si>
  <si>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</si>
  <si>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</si>
  <si>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</si>
  <si>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</si>
  <si>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</si>
  <si>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</si>
  <si>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</si>
  <si>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</si>
  <si>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</si>
  <si>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</si>
  <si>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</si>
  <si>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</si>
  <si>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</si>
  <si>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</si>
  <si>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</si>
  <si>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</si>
  <si>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</si>
  <si>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</si>
  <si>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</si>
  <si>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</si>
  <si>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</si>
  <si>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</si>
  <si>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</si>
  <si>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</si>
  <si>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</si>
  <si>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</si>
  <si>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</si>
  <si>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</si>
  <si>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</si>
  <si>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</si>
  <si>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</si>
  <si>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</si>
  <si>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</si>
  <si>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</si>
  <si>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</si>
  <si>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</si>
  <si>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</si>
  <si>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</si>
  <si>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</si>
  <si>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</si>
  <si>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</si>
  <si>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</si>
  <si>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</si>
  <si>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</si>
  <si>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</si>
  <si>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</si>
  <si>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</si>
  <si>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</si>
  <si>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</si>
  <si>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</si>
  <si>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</si>
  <si>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</si>
  <si>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</si>
  <si>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</si>
  <si>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</si>
  <si>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</si>
  <si>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</si>
  <si>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</si>
  <si>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</si>
  <si>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</si>
  <si>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</si>
  <si>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</si>
  <si>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</si>
  <si>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</si>
  <si>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</si>
  <si>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</si>
  <si>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</si>
  <si>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</si>
  <si>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</si>
  <si>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</si>
  <si>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</si>
  <si>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</si>
  <si>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</si>
  <si>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</si>
  <si>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</si>
  <si>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</si>
  <si>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</si>
  <si>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</si>
  <si>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</si>
  <si>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</si>
  <si>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</si>
  <si>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</si>
  <si>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</si>
  <si>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</si>
  <si>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</si>
  <si>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</si>
  <si>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</si>
  <si>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</si>
  <si>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</si>
  <si>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</si>
  <si>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</si>
  <si>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</si>
  <si>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</si>
  <si>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</si>
  <si>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</si>
  <si>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</si>
  <si>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</si>
  <si>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</si>
  <si>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</si>
  <si>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</si>
  <si>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</si>
  <si>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</si>
  <si>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</si>
  <si>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</si>
  <si>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</si>
  <si>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</si>
  <si>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</si>
  <si>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</si>
  <si>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</si>
  <si>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</si>
  <si>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</si>
  <si>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</si>
  <si>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</si>
  <si>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</si>
  <si>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</si>
  <si>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</si>
  <si>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</si>
  <si>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</si>
  <si>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</si>
  <si>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</si>
  <si>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</si>
  <si>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</si>
  <si>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</si>
  <si>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</si>
  <si>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</si>
  <si>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</si>
  <si>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</si>
  <si>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</si>
  <si>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</si>
  <si>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</si>
  <si>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</si>
  <si>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</si>
  <si>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</si>
  <si>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</si>
  <si>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</si>
  <si>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</si>
  <si>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</si>
  <si>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</si>
  <si>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</si>
  <si>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</si>
  <si>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</si>
  <si>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</si>
  <si>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</si>
  <si>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</si>
  <si>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</si>
  <si>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</si>
  <si>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</si>
  <si>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</si>
  <si>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</si>
  <si>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</si>
  <si>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</si>
  <si>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</si>
  <si>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</si>
  <si>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</si>
  <si>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</si>
  <si>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</si>
  <si>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</si>
  <si>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</si>
  <si>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</si>
  <si>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</si>
  <si>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</si>
  <si>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</si>
  <si>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</si>
  <si>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</si>
  <si>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</si>
  <si>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</si>
  <si>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</si>
  <si>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</si>
  <si>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</si>
  <si>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</si>
  <si>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</si>
  <si>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</si>
  <si>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</si>
  <si>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</si>
  <si>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</si>
  <si>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</si>
  <si>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</si>
  <si>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</si>
  <si>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</si>
  <si>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</si>
  <si>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</si>
  <si>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</si>
  <si>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</si>
  <si>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</si>
  <si>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</si>
  <si>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</si>
  <si>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</si>
  <si>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</si>
  <si>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</si>
  <si>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</si>
  <si>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</si>
  <si>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</si>
  <si>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</si>
  <si>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</si>
  <si>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</si>
  <si>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</si>
  <si>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</si>
  <si>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</si>
  <si>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</si>
  <si>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</si>
  <si>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</si>
  <si>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</si>
  <si>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</si>
  <si>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</si>
  <si>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</si>
  <si>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</si>
  <si>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</si>
  <si>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</si>
  <si>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</si>
  <si>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</si>
  <si>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</si>
  <si>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</si>
  <si>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</si>
  <si>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</si>
  <si>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</si>
  <si>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</si>
  <si>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</si>
  <si>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</si>
  <si>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</si>
  <si>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</si>
  <si>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</si>
  <si>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</si>
  <si>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</si>
  <si>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</si>
  <si>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</si>
  <si>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</si>
  <si>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</si>
  <si>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</si>
  <si>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</si>
  <si>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</si>
  <si>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</si>
  <si>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</si>
  <si>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</si>
  <si>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</si>
  <si>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</si>
  <si>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</si>
  <si>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</si>
  <si>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</si>
  <si>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</si>
  <si>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</si>
  <si>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</si>
  <si>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</si>
  <si>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</si>
  <si>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</si>
  <si>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</si>
  <si>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</si>
  <si>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</si>
  <si>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</si>
  <si>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</si>
  <si>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</si>
  <si>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</si>
  <si>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</si>
  <si>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</si>
  <si>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</si>
  <si>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</si>
  <si>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</si>
  <si>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</si>
  <si>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</si>
  <si>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</si>
  <si>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</si>
  <si>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</si>
  <si>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</si>
  <si>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</si>
  <si>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</si>
  <si>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</si>
  <si>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</si>
  <si>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</si>
  <si>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</si>
  <si>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</si>
  <si>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</si>
  <si>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</si>
  <si>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</si>
  <si>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</si>
  <si>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</si>
  <si>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</si>
  <si>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</si>
  <si>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</si>
  <si>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</si>
  <si>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</si>
  <si>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</si>
  <si>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</si>
  <si>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</si>
  <si>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</si>
  <si>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</si>
  <si>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</si>
  <si>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</si>
  <si>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</si>
  <si>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</si>
  <si>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</si>
  <si>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</si>
  <si>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</si>
  <si>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</si>
  <si>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</si>
  <si>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</si>
  <si>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</si>
  <si>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</si>
  <si>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</si>
  <si>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</si>
  <si>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</si>
  <si>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</si>
  <si>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</si>
  <si>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</si>
  <si>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</si>
  <si>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</si>
  <si>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</si>
  <si>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</si>
  <si>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</si>
  <si>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</si>
  <si>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</si>
  <si>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</si>
  <si>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</si>
  <si>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</si>
  <si>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</si>
  <si>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</si>
  <si>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</si>
  <si>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</si>
  <si>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</si>
  <si>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</si>
  <si>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</si>
  <si>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</si>
  <si>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</si>
  <si>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</si>
  <si>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</si>
  <si>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</si>
  <si>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</si>
  <si>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</si>
  <si>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</si>
  <si>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</si>
  <si>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</si>
  <si>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</si>
  <si>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</si>
  <si>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</si>
  <si>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</si>
  <si>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</si>
  <si>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</si>
  <si>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</si>
  <si>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</si>
  <si>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</si>
  <si>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</si>
  <si>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</si>
  <si>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</si>
  <si>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</si>
  <si>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</si>
  <si>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</si>
  <si>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</si>
  <si>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</si>
  <si>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</si>
  <si>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</si>
  <si>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</si>
  <si>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</si>
  <si>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</si>
  <si>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</si>
  <si>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</si>
  <si>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</si>
  <si>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</si>
  <si>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</si>
  <si>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</si>
  <si>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</si>
  <si>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</si>
  <si>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</si>
  <si>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</si>
  <si>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</si>
  <si>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</si>
  <si>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</si>
  <si>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</si>
  <si>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</si>
  <si>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</si>
  <si>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</si>
  <si>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</si>
  <si>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</si>
  <si>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</si>
  <si>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</si>
  <si>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</si>
  <si>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</si>
  <si>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</si>
  <si>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</si>
  <si>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</si>
  <si>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</si>
  <si>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</si>
  <si>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</si>
  <si>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</si>
  <si>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</si>
  <si>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</si>
  <si>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</si>
  <si>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</si>
  <si>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</si>
  <si>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</si>
  <si>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</si>
  <si>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</si>
  <si>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</si>
  <si>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</si>
  <si>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</si>
  <si>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</si>
  <si>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</si>
  <si>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</si>
  <si>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</si>
  <si>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</si>
  <si>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</si>
  <si>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</si>
  <si>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</si>
  <si>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</si>
  <si>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</si>
  <si>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</si>
  <si>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</si>
  <si>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</si>
  <si>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</si>
  <si>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</si>
  <si>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</si>
  <si>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</si>
  <si>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</si>
  <si>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</si>
  <si>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</si>
  <si>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</si>
  <si>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</si>
  <si>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</si>
  <si>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</si>
  <si>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</si>
  <si>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</si>
  <si>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</si>
  <si>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</si>
  <si>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</si>
  <si>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</si>
  <si>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</si>
  <si>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</si>
  <si>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</si>
  <si>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</si>
  <si>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</si>
  <si>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</si>
  <si>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</si>
  <si>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</si>
  <si>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</si>
  <si>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</si>
  <si>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</si>
  <si>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</si>
  <si>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</si>
  <si>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</si>
  <si>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</si>
  <si>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</si>
  <si>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</si>
  <si>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</si>
  <si>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</si>
  <si>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</si>
  <si>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</si>
  <si>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</si>
  <si>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</si>
  <si>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</si>
  <si>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</si>
  <si>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</si>
  <si>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</si>
  <si>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</si>
  <si>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</si>
  <si>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</si>
  <si>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</si>
  <si>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</si>
  <si>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</si>
  <si>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</si>
  <si>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</si>
  <si>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</si>
  <si>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</si>
  <si>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</si>
  <si>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</si>
  <si>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</si>
  <si>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</si>
  <si>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</si>
  <si>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</si>
  <si>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</si>
  <si>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</si>
  <si>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</si>
  <si>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</si>
  <si>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</si>
  <si>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</si>
  <si>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</si>
  <si>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</si>
  <si>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</si>
  <si>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</si>
  <si>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</si>
  <si>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</si>
  <si>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</si>
  <si>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</si>
  <si>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</si>
  <si>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</si>
  <si>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</si>
  <si>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</si>
  <si>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</si>
  <si>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</si>
  <si>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</si>
  <si>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</si>
  <si>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</si>
  <si>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</si>
  <si>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</si>
  <si>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</si>
  <si>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</si>
  <si>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</si>
  <si>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</si>
  <si>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</si>
  <si>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</si>
  <si>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</si>
  <si>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</si>
  <si>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</si>
  <si>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</si>
  <si>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</si>
  <si>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</si>
  <si>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</si>
  <si>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</si>
  <si>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</si>
  <si>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</si>
  <si>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</si>
  <si>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</si>
  <si>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</si>
  <si>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</si>
  <si>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</si>
  <si>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</si>
  <si>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</si>
  <si>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</si>
  <si>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</si>
  <si>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</si>
  <si>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</si>
  <si>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</si>
  <si>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</si>
  <si>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</si>
  <si>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</si>
  <si>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</si>
  <si>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</si>
  <si>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</si>
  <si>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</si>
  <si>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</si>
  <si>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</si>
  <si>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</si>
  <si>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</si>
  <si>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</si>
  <si>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</si>
  <si>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</si>
  <si>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</si>
  <si>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</si>
  <si>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</si>
  <si>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</si>
  <si>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</si>
  <si>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</si>
  <si>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</si>
  <si>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</si>
  <si>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</si>
  <si>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</si>
  <si>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</si>
  <si>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</si>
  <si>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</si>
  <si>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</si>
  <si>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</si>
  <si>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</si>
  <si>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</si>
  <si>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</si>
  <si>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</si>
  <si>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</si>
  <si>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</si>
  <si>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</si>
  <si>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</si>
  <si>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</si>
  <si>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</si>
  <si>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</si>
  <si>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</si>
  <si>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</si>
  <si>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</si>
  <si>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</si>
  <si>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</si>
  <si>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</si>
  <si>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</si>
  <si>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</si>
  <si>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</si>
  <si>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</si>
  <si>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</si>
  <si>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</si>
  <si>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</si>
  <si>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</si>
  <si>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</si>
  <si>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</si>
  <si>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</si>
  <si>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</si>
  <si>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</si>
  <si>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</si>
  <si>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</si>
  <si>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</si>
  <si>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</si>
  <si>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</si>
  <si>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</si>
  <si>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</si>
  <si>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</si>
  <si>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</si>
  <si>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</si>
  <si>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</si>
  <si>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</si>
  <si>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</si>
  <si>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</si>
  <si>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</si>
  <si>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</si>
  <si>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</si>
  <si>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</si>
  <si>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</si>
  <si>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</si>
  <si>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</si>
  <si>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</si>
  <si>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</si>
  <si>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</si>
  <si>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</si>
  <si>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</si>
  <si>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</si>
  <si>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</si>
  <si>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</si>
  <si>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</si>
  <si>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</si>
  <si>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</si>
  <si>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</si>
  <si>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</si>
  <si>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</si>
  <si>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</si>
  <si>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</si>
  <si>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</si>
  <si>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</si>
  <si>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</si>
  <si>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</si>
  <si>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</si>
  <si>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</si>
  <si>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</si>
  <si>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</si>
  <si>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</si>
  <si>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</si>
  <si>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</si>
  <si>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</si>
  <si>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</si>
  <si>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</si>
  <si>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</si>
  <si>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</si>
  <si>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</si>
  <si>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</si>
  <si>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</si>
  <si>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</si>
  <si>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</si>
  <si>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</si>
  <si>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</si>
  <si>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</si>
  <si>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</si>
  <si>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</si>
  <si>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</si>
  <si>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</si>
  <si>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</si>
  <si>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</si>
  <si>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</si>
  <si>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</si>
  <si>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</si>
  <si>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</si>
  <si>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</si>
  <si>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</si>
  <si>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</si>
  <si>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</si>
  <si>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</si>
  <si>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</si>
  <si>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</si>
  <si>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</si>
  <si>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</si>
  <si>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</si>
  <si>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</si>
  <si>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</si>
  <si>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</si>
  <si>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</si>
  <si>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</si>
  <si>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</si>
  <si>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</si>
  <si>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</si>
  <si>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</si>
  <si>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</si>
  <si>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</si>
  <si>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</si>
  <si>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</si>
  <si>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</si>
  <si>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</si>
  <si>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</si>
  <si>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</si>
  <si>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</si>
  <si>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</si>
  <si>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</si>
  <si>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</si>
  <si>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</si>
  <si>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</si>
  <si>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</si>
  <si>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</si>
  <si>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</si>
  <si>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</si>
  <si>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</si>
  <si>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</si>
  <si>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</si>
  <si>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</si>
  <si>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</si>
  <si>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</si>
  <si>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</si>
  <si>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</si>
  <si>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</si>
  <si>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</si>
  <si>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</si>
  <si>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</si>
  <si>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</si>
  <si>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</si>
  <si>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</si>
  <si>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</si>
  <si>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</si>
  <si>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</si>
  <si>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</si>
  <si>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</si>
  <si>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</si>
  <si>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</si>
  <si>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</si>
  <si>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</si>
  <si>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</si>
  <si>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</si>
  <si>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</si>
  <si>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</si>
  <si>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</si>
  <si>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</si>
  <si>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</si>
  <si>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</si>
  <si>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</si>
  <si>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</si>
  <si>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</si>
  <si>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</si>
  <si>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</si>
  <si>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</si>
  <si>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</si>
  <si>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</si>
  <si>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</si>
  <si>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</si>
  <si>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</si>
  <si>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</si>
  <si>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</si>
  <si>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</si>
  <si>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</si>
  <si>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</si>
  <si>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</si>
  <si>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</si>
  <si>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</si>
  <si>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</si>
  <si>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</si>
  <si>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</si>
  <si>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</si>
  <si>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</si>
  <si>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</si>
  <si>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</si>
  <si>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</si>
  <si>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</si>
  <si>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</si>
  <si>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</si>
  <si>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</si>
  <si>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</si>
  <si>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</si>
  <si>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</si>
  <si>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</si>
  <si>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</si>
  <si>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</si>
  <si>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</si>
  <si>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</si>
  <si>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</si>
  <si>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</si>
  <si>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</si>
  <si>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</si>
  <si>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</si>
  <si>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</si>
  <si>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</si>
  <si>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</si>
  <si>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</si>
  <si>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</si>
  <si>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</si>
  <si>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</si>
  <si>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</si>
  <si>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</si>
  <si>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</si>
  <si>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</si>
  <si>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</si>
  <si>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</si>
  <si>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</si>
  <si>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</si>
  <si>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</si>
  <si>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</si>
  <si>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</si>
  <si>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</si>
  <si>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</si>
  <si>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</si>
  <si>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</si>
  <si>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</si>
  <si>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</si>
  <si>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</si>
  <si>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</si>
  <si>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</si>
  <si>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</si>
  <si>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</si>
  <si>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</si>
  <si>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</si>
  <si>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</si>
  <si>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</si>
  <si>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</si>
  <si>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</si>
  <si>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</si>
  <si>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</si>
  <si>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</si>
  <si>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</si>
  <si>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</si>
  <si>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</si>
  <si>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</si>
  <si>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</si>
  <si>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</si>
  <si>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</si>
  <si>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</si>
  <si>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</si>
  <si>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</si>
  <si>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</si>
  <si>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</si>
  <si>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</si>
  <si>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</si>
  <si>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</si>
  <si>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</si>
  <si>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</si>
  <si>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</si>
  <si>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</si>
  <si>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</si>
  <si>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</si>
  <si>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</si>
  <si>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</si>
  <si>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</si>
  <si>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</si>
  <si>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</si>
  <si>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</si>
  <si>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</si>
  <si>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</si>
  <si>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</si>
  <si>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</si>
  <si>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</si>
  <si>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</si>
  <si>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</si>
  <si>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</si>
  <si>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</si>
  <si>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</si>
  <si>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</si>
  <si>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</si>
  <si>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</si>
  <si>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</si>
  <si>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</si>
  <si>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</si>
  <si>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</si>
  <si>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</si>
  <si>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</si>
  <si>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</si>
  <si>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</si>
  <si>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</si>
  <si>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</si>
  <si>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</si>
  <si>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</si>
  <si>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</si>
  <si>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</si>
  <si>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</si>
  <si>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</si>
  <si>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</si>
  <si>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</si>
  <si>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</si>
  <si>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</si>
  <si>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</si>
  <si>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</si>
  <si>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</si>
  <si>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</si>
  <si>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</si>
  <si>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</si>
  <si>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</si>
  <si>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</si>
  <si>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</si>
  <si>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</si>
  <si>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</si>
  <si>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</si>
  <si>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</si>
  <si>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</si>
  <si>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</si>
  <si>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</si>
  <si>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</si>
  <si>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</si>
  <si>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</si>
  <si>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</si>
  <si>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</si>
  <si>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</si>
  <si>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</si>
  <si>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</si>
  <si>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</si>
  <si>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</si>
  <si>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</si>
  <si>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</si>
  <si>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</si>
  <si>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</si>
  <si>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</si>
  <si>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</si>
  <si>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</si>
  <si>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</si>
  <si>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</si>
  <si>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</si>
  <si>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</si>
  <si>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</si>
  <si>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</si>
  <si>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</si>
  <si>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</si>
  <si>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</si>
  <si>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</si>
  <si>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</si>
  <si>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</si>
  <si>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</si>
  <si>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</si>
  <si>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</si>
  <si>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</si>
  <si>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</si>
  <si>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</si>
  <si>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</si>
  <si>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</si>
  <si>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</si>
  <si>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</si>
  <si>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</si>
  <si>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</si>
  <si>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</si>
  <si>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</si>
  <si>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</si>
  <si>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</si>
  <si>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</si>
  <si>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</si>
  <si>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</si>
  <si>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</si>
  <si>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</si>
  <si>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</si>
  <si>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</si>
  <si>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</si>
  <si>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</si>
  <si>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</si>
  <si>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</si>
  <si>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</si>
  <si>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</si>
  <si>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</si>
  <si>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</si>
  <si>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</si>
  <si>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</si>
  <si>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</si>
  <si>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</si>
  <si>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</si>
  <si>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</si>
  <si>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</si>
  <si>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</si>
  <si>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</si>
  <si>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</si>
  <si>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</si>
  <si>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</si>
  <si>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</si>
  <si>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</si>
  <si>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</si>
  <si>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</si>
  <si>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</si>
  <si>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</si>
  <si>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</si>
  <si>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</si>
  <si>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</si>
  <si>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</si>
  <si>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</si>
  <si>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</si>
  <si>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</si>
  <si>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</si>
  <si>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</si>
  <si>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</si>
  <si>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</si>
  <si>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</si>
  <si>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</si>
  <si>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</si>
  <si>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</si>
  <si>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</si>
  <si>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</si>
  <si>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</si>
  <si>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</si>
  <si>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</si>
  <si>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</si>
  <si>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</si>
  <si>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</si>
  <si>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</si>
  <si>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</si>
  <si>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</si>
  <si>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</si>
  <si>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</si>
  <si>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</si>
  <si>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</si>
  <si>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</si>
  <si>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</si>
  <si>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</si>
  <si>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</si>
  <si>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</si>
  <si>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</si>
  <si>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</si>
  <si>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</si>
  <si>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</si>
  <si>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</si>
  <si>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</si>
  <si>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</si>
  <si>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</si>
  <si>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</si>
  <si>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</si>
  <si>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</si>
  <si>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</si>
  <si>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</si>
  <si>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</si>
  <si>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</si>
  <si>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</si>
  <si>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</si>
  <si>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</si>
  <si>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</si>
  <si>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</si>
  <si>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</si>
  <si>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</si>
  <si>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</si>
  <si>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</si>
  <si>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</si>
  <si>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</si>
  <si>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</si>
  <si>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</si>
  <si>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</si>
  <si>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</si>
  <si>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</si>
  <si>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</si>
  <si>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</si>
  <si>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</si>
  <si>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</si>
  <si>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</si>
  <si>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</si>
  <si>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</si>
  <si>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</si>
  <si>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</si>
  <si>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</si>
  <si>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</si>
  <si>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</si>
  <si>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</si>
  <si>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</si>
  <si>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</si>
  <si>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</si>
  <si>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</si>
  <si>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</si>
  <si>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</si>
  <si>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</si>
  <si>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</si>
  <si>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</si>
  <si>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</si>
  <si>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</si>
  <si>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</si>
  <si>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</si>
  <si>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</si>
  <si>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</si>
  <si>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</si>
  <si>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</si>
  <si>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</si>
  <si>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</si>
  <si>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</si>
  <si>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</si>
  <si>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</si>
  <si>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</si>
  <si>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</si>
  <si>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</si>
  <si>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</si>
  <si>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</si>
  <si>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</si>
  <si>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</si>
  <si>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</si>
  <si>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</si>
  <si>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</si>
  <si>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</si>
  <si>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</si>
  <si>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</si>
  <si>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</si>
  <si>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</si>
  <si>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</si>
  <si>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</si>
  <si>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</si>
  <si>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</si>
  <si>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</si>
  <si>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</si>
  <si>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</si>
  <si>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</si>
  <si>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</si>
  <si>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</si>
  <si>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</si>
  <si>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</si>
  <si>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</si>
  <si>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</si>
  <si>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</si>
  <si>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</si>
  <si>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</si>
  <si>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</si>
  <si>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</si>
  <si>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</si>
  <si>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</si>
  <si>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</si>
  <si>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</si>
  <si>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</si>
  <si>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</si>
  <si>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</si>
  <si>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</si>
  <si>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</si>
  <si>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</si>
  <si>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</si>
  <si>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</si>
  <si>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</si>
  <si>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</si>
  <si>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</si>
  <si>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</si>
  <si>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</si>
  <si>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</si>
  <si>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</si>
  <si>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</si>
  <si>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</si>
  <si>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</si>
  <si>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</si>
  <si>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</si>
  <si>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</si>
  <si>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</si>
  <si>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</si>
  <si>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</si>
  <si>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</si>
  <si>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</si>
  <si>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</si>
  <si>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</si>
  <si>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</si>
  <si>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</si>
  <si>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</si>
  <si>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</si>
  <si>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</si>
  <si>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</si>
  <si>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</si>
  <si>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</si>
  <si>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</si>
  <si>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</si>
  <si>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</si>
  <si>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</si>
  <si>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</si>
  <si>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</si>
  <si>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</si>
  <si>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</si>
  <si>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</si>
  <si>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</si>
  <si>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</si>
  <si>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</si>
  <si>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</si>
  <si>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</si>
  <si>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</si>
  <si>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</si>
  <si>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</si>
  <si>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</si>
  <si>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</si>
  <si>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</si>
  <si>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</si>
  <si>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</si>
  <si>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</si>
  <si>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</si>
  <si>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</si>
  <si>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</si>
  <si>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</si>
  <si>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</si>
  <si>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</si>
  <si>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</si>
  <si>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</si>
  <si>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</si>
  <si>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</si>
  <si>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</si>
  <si>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</si>
  <si>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</si>
  <si>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</si>
  <si>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</si>
  <si>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</si>
  <si>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</si>
  <si>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</si>
  <si>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</si>
  <si>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</si>
  <si>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</si>
  <si>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</si>
  <si>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</si>
  <si>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</si>
  <si>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</si>
  <si>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</si>
  <si>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</si>
  <si>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</si>
  <si>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</si>
  <si>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</si>
  <si>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</si>
  <si>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</si>
  <si>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</si>
  <si>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</si>
  <si>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</si>
  <si>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</si>
  <si>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</si>
  <si>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</si>
  <si>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</si>
  <si>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</si>
  <si>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</si>
  <si>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</si>
  <si>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</si>
  <si>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</si>
  <si>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</si>
  <si>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</si>
  <si>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</si>
  <si>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</si>
  <si>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</si>
  <si>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</si>
  <si>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</si>
  <si>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</si>
  <si>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</si>
  <si>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</si>
  <si>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</si>
  <si>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</si>
  <si>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</si>
  <si>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</si>
  <si>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</si>
  <si>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</si>
  <si>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</si>
  <si>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</si>
  <si>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</si>
  <si>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</si>
  <si>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</si>
  <si>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</si>
  <si>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</si>
  <si>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</si>
  <si>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</si>
  <si>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</si>
  <si>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</si>
  <si>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</si>
  <si>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</si>
  <si>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</si>
  <si>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</si>
  <si>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</si>
  <si>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</si>
  <si>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</si>
  <si>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</si>
  <si>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</si>
  <si>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</si>
  <si>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</si>
  <si>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</si>
  <si>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</si>
  <si>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</si>
  <si>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</si>
  <si>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</si>
  <si>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</si>
  <si>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</si>
  <si>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</si>
  <si>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</si>
  <si>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</si>
  <si>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</si>
  <si>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</si>
  <si>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</si>
  <si>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</si>
  <si>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</si>
  <si>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</si>
  <si>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</si>
  <si>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</si>
  <si>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</si>
  <si>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</si>
  <si>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</si>
  <si>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</si>
  <si>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</si>
  <si>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</si>
  <si>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</si>
  <si>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</si>
  <si>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</si>
  <si>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</si>
  <si>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</si>
  <si>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</si>
  <si>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</si>
  <si>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</si>
  <si>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</si>
  <si>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</si>
  <si>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</si>
  <si>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</si>
  <si>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</si>
  <si>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</si>
  <si>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</si>
  <si>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</si>
  <si>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</si>
  <si>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</si>
  <si>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</si>
  <si>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</si>
  <si>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</si>
  <si>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</si>
  <si>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</si>
  <si>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</si>
  <si>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</si>
  <si>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</si>
  <si>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</si>
  <si>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</si>
  <si>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</si>
  <si>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</si>
  <si>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</si>
  <si>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</si>
  <si>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</si>
  <si>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</si>
  <si>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</si>
  <si>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</si>
  <si>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</si>
  <si>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</si>
  <si>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</si>
  <si>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</si>
  <si>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</si>
  <si>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</si>
  <si>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</si>
  <si>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</si>
  <si>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</si>
  <si>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</si>
  <si>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</si>
  <si>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</si>
  <si>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</si>
  <si>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</si>
  <si>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</si>
  <si>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</si>
  <si>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</si>
  <si>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</si>
  <si>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</si>
  <si>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</si>
  <si>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</si>
  <si>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</si>
  <si>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</si>
  <si>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</si>
  <si>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</si>
  <si>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</si>
  <si>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</si>
  <si>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</si>
  <si>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</si>
  <si>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</si>
  <si>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</si>
  <si>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</si>
  <si>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</si>
  <si>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</si>
  <si>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</si>
  <si>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</si>
  <si>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</si>
  <si>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</si>
  <si>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</si>
  <si>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</si>
  <si>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</si>
  <si>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</si>
  <si>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</si>
  <si>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</si>
  <si>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</si>
  <si>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</si>
  <si>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</si>
  <si>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</si>
  <si>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</si>
  <si>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</si>
  <si>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</si>
  <si>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</si>
  <si>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</si>
  <si>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</si>
  <si>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</si>
  <si>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</si>
  <si>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</si>
  <si>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</si>
  <si>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</si>
  <si>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</si>
  <si>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</si>
  <si>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</si>
  <si>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</si>
  <si>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</si>
  <si>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</si>
  <si>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</si>
  <si>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</si>
  <si>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</si>
  <si>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</si>
  <si>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</si>
  <si>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</si>
  <si>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</si>
  <si>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</si>
  <si>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</si>
  <si>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</si>
  <si>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</si>
  <si>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</si>
  <si>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</si>
  <si>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</si>
  <si>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</si>
  <si>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</si>
  <si>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</si>
  <si>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</si>
  <si>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</si>
  <si>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</si>
  <si>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</si>
  <si>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</si>
  <si>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</si>
  <si>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</si>
  <si>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</si>
  <si>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</si>
  <si>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</si>
  <si>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</si>
  <si>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</si>
  <si>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</si>
  <si>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</si>
  <si>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</si>
  <si>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</si>
  <si>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</si>
  <si>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</si>
  <si>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</si>
  <si>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</si>
  <si>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</si>
  <si>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</si>
  <si>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</si>
  <si>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</si>
  <si>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</si>
  <si>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</si>
  <si>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</si>
  <si>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</si>
  <si>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</si>
  <si>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</si>
  <si>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</si>
  <si>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</si>
  <si>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</si>
  <si>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</si>
  <si>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</si>
  <si>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</si>
  <si>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</si>
  <si>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</si>
  <si>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</si>
  <si>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</si>
  <si>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</si>
  <si>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</si>
  <si>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</si>
  <si>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</si>
  <si>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</si>
  <si>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</si>
  <si>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</si>
  <si>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</si>
  <si>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</si>
  <si>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</si>
  <si>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</si>
  <si>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</si>
  <si>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</si>
  <si>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</si>
  <si>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</si>
  <si>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</si>
  <si>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</si>
  <si>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</si>
  <si>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</si>
  <si>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</si>
  <si>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</si>
  <si>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</si>
  <si>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</si>
  <si>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</si>
  <si>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</si>
  <si>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</si>
  <si>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</si>
  <si>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</si>
  <si>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</si>
  <si>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</si>
  <si>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</si>
  <si>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</si>
  <si>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</si>
  <si>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</si>
  <si>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</si>
  <si>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</si>
  <si>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</si>
  <si>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</si>
  <si>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</si>
  <si>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</si>
  <si>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</si>
  <si>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</si>
  <si>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</si>
  <si>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</si>
  <si>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</si>
  <si>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</si>
  <si>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</si>
  <si>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</si>
  <si>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</si>
  <si>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</si>
  <si>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</si>
  <si>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</si>
  <si>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</si>
  <si>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</si>
  <si>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</si>
  <si>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</si>
  <si>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</si>
  <si>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</si>
  <si>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</si>
  <si>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</si>
  <si>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</si>
  <si>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</si>
  <si>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</si>
  <si>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</si>
  <si>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</si>
  <si>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</si>
  <si>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</si>
  <si>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</si>
  <si>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</si>
  <si>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</si>
  <si>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</si>
  <si>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</si>
  <si>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</si>
  <si>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</si>
  <si>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</si>
  <si>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</si>
  <si>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</si>
  <si>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</si>
  <si>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</si>
  <si>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</si>
  <si>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</si>
  <si>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</si>
  <si>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</si>
  <si>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</si>
  <si>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</si>
  <si>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</si>
  <si>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70 min</t>
  </si>
  <si>
    <t xml:space="preserve">NO PCM </t>
  </si>
  <si>
    <t xml:space="preserve">ETA 10 min site flapping </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</si>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</sst>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330.78803634259384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0.11599930555530591</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45993.73646226852</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45993.73646226852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45993.73646226852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45993.73646226852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45993.73646226852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45993.73646226852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45993.73646226852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45993.73646226852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45993.73646226852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45993.73646226852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45993.73646226852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45993.73646226852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45993.73646226852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45993.73646226852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45993.73646226852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45993.73646226852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45993.73646226852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45993.73646226852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45993.73646226852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45993.73646226852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45993.73646226852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45993.73646226852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45993.73646226852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45993.73646226852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45993.73646226852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45993.73646226852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45993.73646226852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45993.73646226852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45993.73646226852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45993.73646226852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45993.73646226852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45993.73646226852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45993.73646226852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45993.73646226852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45993.73646226852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45993.73646226852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45993.73646226852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45993.73646226852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45993.73646226852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45993.73646226852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45993.73646226852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45993.73646226852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45993.73646226852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45993.73646226852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45993.73646226852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45993.73646226852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45993.73646226852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45993.73646226852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45993.73646226852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45993.73646226852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45993.73646226852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45993.73646226852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45993.73646226852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45993.73646226852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45993.73646226852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45993.73646226852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45993.73646226852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45993.73646226852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45993.73646226852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45993.73646226852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45993.73646226852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45993.73646226852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45993.73646226852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45993.73646226852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45993.73646226852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45993.73646226852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45993.73646226852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45993.73646226852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45993.73646226852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45993.73646226852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45993.73646226852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45993.73646226852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45993.73646226852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45993.73646226852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45993.73646226852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45993.73646226852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45993.73646226852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45993.73646226852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45993.73646226852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45993.73646226852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45993.73646226852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45993.73646226852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45993.73646226852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45993.73646226852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45993.73646226852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45993.73646226852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45993.73646226852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45993.73646226852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45993.73646226852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45993.73646226852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45993.73646226852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45993.73646226852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45993.73646226852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45993.73646226852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45993.73646226852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45993.73646226852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45993.73646226852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45993.73646226852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45993.73646226852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45993.73646226852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45993.73646226852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45993.73646226852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45993.73646226852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45993.73646226852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45993.73646226852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45993.73646226852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45993.73646226852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45993.73646226852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45993.73646226852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45993.73646226852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45993.73646226852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45993.73646226852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45993.73646226852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45993.73646226852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45993.73646226852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45993.73646226852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45993.73646226852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45993.73646226852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45993.73646226852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45993.73646226852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45993.73646226852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45993.73646226852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45993.73646226852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45993.73646226852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45993.73646226852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45993.73646226852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45993.73646226852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45993.73646226852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45993.73646226852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45993.73646226852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45993.73646226852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45993.73646226852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45993.73646226852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45993.73646226852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45993.73646226852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45993.73646226852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45993.73646226852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45993.73646226852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45993.73646226852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45993.73646226852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45993.73646226852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45993.73646226852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45993.73646226852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45993.73646226852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45993.73646226852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45993.73646226852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45993.73646226852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45993.73646226852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45993.73646226852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45993.73646226852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45993.73646226852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45993.73646226852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45993.73646226852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45993.73646226852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45993.73646226852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45993.73646226852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45993.73646226852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45993.73646226852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45993.73646226852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45993.73646226852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45993.73646226852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45993.73646226852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45993.73646226852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45993.73646226852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45993.73646226852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45993.73646226852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45993.73646226852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45993.73646226852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45993.73646226852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45993.73646226852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45993.73646226852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45993.73646226852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45993.73646226852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45993.73646226852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45993.73646226852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45993.73646226852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45993.73646226852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45993.73646226852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45993.73646226852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45993.73646226852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45993.73646226852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45993.73646226852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45993.73646226852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45993.73646226852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45993.73646226852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45993.73646226852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45993.73646226852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45993.73646226852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45993.73646226852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45993.73646226852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45993.73646226852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45993.73646226852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45993.73646226852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45993.73646226852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45993.73646226852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45993.73646226852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45993.73646226852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45993.73646226852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45993.73646226852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45993.73646226852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45993.73646226852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45993.73646226852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45993.73646226852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45993.73646226852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45993.73646226852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45993.73646226852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45993.73646226852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45993.73646226852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45993.73646226852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739CB68-31E6-4AEE-AEA6-CEA9BFD829B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168.73662430555851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9.3490432870385121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1.3071064815449063E-2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22180</v>
      </c>
      <c r="E6" s="99"/>
      <c r="F6" s="100"/>
      <c r="G6" s="101">
        <f ca="1">IFERROR(NOW()-F6,"-")</f>
        <v>45993.73646226852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45993.73646226852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45993.73646226852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45993.73646226852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45993.73646226852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45993.73646226852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45993.73646226852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45993.73646226852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45993.73646226852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45993.73646226852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45993.73646226852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45993.73646226852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45993.73646226852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45993.73646226852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45993.73646226852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45993.73646226852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45993.73646226852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45993.73646226852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45993.73646226852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45993.73646226852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45993.73646226852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45993.73646226852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45993.73646226852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45993.73646226852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45993.73646226852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45993.73646226852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45993.73646226852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45993.73646226852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45993.73646226852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45993.73646226852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45993.73646226852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45993.73646226852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45993.73646226852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45993.73646226852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45993.73646226852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45993.73646226852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45993.73646226852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45993.73646226852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45993.73646226852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45993.73646226852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45993.73646226852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45993.73646226852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45993.73646226852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45993.73646226852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58">
        <v>1</v>
      </c>
      <c r="D2" s="18" t="s">
        <v>11051</v>
      </c>
      <c r="E2" s="18" t="s">
        <v>39106</v>
      </c>
      <c r="F2" s="20">
        <v>45993.719317129631</v>
      </c>
      <c r="G2" s="21">
        <f t="shared" ref="G2:G25" ca="1" si="0">IFERROR(NOW()-F2,"-")</f>
        <v>1.7145138888736255E-2</v>
      </c>
      <c r="H2" s="22">
        <v>45993.714479166665</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18" t="str">
        <f>IFERROR(VLOOKUP(#REF!,DB!#REF!,7,0),"")</f>
        <v/>
      </c>
      <c r="E3" s="18"/>
      <c r="F3" s="20"/>
      <c r="G3" s="21">
        <f t="shared" ca="1" si="0"/>
        <v>45993.73646226852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45993.73646226852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45993.73646226852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45993.73646226852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45993.73646226852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45993.73646226852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45993.73646226852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45993.73646226852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45993.73646226852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45993.73646226852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45993.73646226852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45993.73646226852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45993.73646226852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45993.73646226852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45993.73646226852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45993.73646226852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45993.73646226852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45993.73646226852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45993.73646226852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45993.73646226852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45993.73646226852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45993.73646226852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45993.73646226852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45993.73646226852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45993.73646226852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45993.73646226852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45993.73646226852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45993.73646226852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45993.73646226852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45993.73646226852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45993.73646226852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45993.73646226852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45993.73646226852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45993.73646226852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45993.73646226852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45993.73646226852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45993.73646226852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45993.73646226852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45993.73646226852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45993.73646226852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45993.73646226852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45993.73646226852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45993.73646226852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45993.73646226852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45993.73646226852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45993.73646226852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45993.73646226852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45993.73646226852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45993.73646226852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45993.73646226852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45993.73646226852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45993.73646226852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45993.73646226852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45993.73646226852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45993.73646226852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45993.73646226852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45993.73646226852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45993.73646226852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45993.73646226852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45993.73646226852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45993.73646226852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45993.73646226852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45993.73646226852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45993.73646226852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45993.73646226852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45993.73646226852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45993.73646226852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45993.73646226852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45993.73646226852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45993.73646226852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45993.73646226852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45993.73646226852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45993.73646226852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45993.73646226852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45993.73646226852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45993.73646226852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45993.73646226852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45993.73646226852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45993.73646226852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45993.73646226852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45993.73646226852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45993.73646226852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45993.73646226852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45993.73646226852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45993.73646226852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45993.73646226852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45993.73646226852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45993.73646226852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45993.73646226852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45993.73646226852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45993.73646226852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45993.73646226852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45993.73646226852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45993.73646226852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45993.73646226852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45993.73646226852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45993.73646226852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45993.73646226852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45993.73646226852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45993.73646226852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45993.73646226852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45993.73646226852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45993.73646226852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45993.73646226852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45993.73646226852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45993.73646226852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45993.73646226852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45993.73646226852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45993.73646226852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45993.73646226852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45993.73646226852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45993.73646226852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45993.73646226852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45993.73646226852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45993.73646226852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45993.73646226852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45993.73646226852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45993.73646226852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45993.73646226852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45993.73646226852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45993.73646226852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45993.73646226852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45993.73646226852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45993.73646226852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45993.73646226852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45993.73646226852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45993.73646226852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45993.73646226852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45993.73646226852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45993.73646226852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45993.73646226852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45993.73646226852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45993.73646226852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45993.73646226852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45993.73646226852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45993.73646226852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45993.73646226852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45993.73646226852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45993.73646226852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45993.73646226852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45993.73646226852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45993.73646226852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45993.73646226852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45993.73646226852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45993.73646226852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45993.73646226852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45993.73646226852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45993.73646226852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45993.73646226852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45993.73646226852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45993.73646226852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45993.73646226852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45993.73646226852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45993.73646226852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45993.73646226852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45993.73646226852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45993.73646226852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45993.73646226852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45993.73646226852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45993.73646226852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45993.73646226852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45993.73646226852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45993.73646226852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45993.73646226852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45993.73646226852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45993.73646226852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45993.73646226852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45993.73646226852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45993.73646226852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45993.73646226852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45993.73646226852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45993.73646226852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45993.73646226852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45993.73646226852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45993.73646226852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45993.73646226852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45993.73646226852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45993.73646226852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45993.73646226852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45993.73646226852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45993.73646226852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45993.73646226852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45993.73646226852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45993.73646226852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45993.73646226852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45993.73646226852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45993.73646226852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45993.73646226852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45993.73646226852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45993.73646226852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45993.73646226852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45993.73646226852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45993.73646226852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45993.73646226852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45993.73646226852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45993.73646226852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45993.73646226852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45993.73646226852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45993.73646226852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45993.73646226852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45993.73646226852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45993.73646226852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45993.73646226852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45993.73646226852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45993.73646226852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45993.73646226852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45993.73646226852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45993.73646226852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45993.73646226852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45993.73646226852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45993.73646226852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45993.73646226852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45993.73646226852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45993.73646226852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45993.73646226852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45993.73646226852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45993.73646226852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45993.73646226852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45993.73646226852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45993.73646226852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45993.73646226852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45993.73646226852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45993.73646226852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45993.73646226852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45993.73646226852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45993.73646226852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45993.73646226852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45993.73646226852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45993.73646226852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45993.73646226852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45993.73646226852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45993.73646226852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45993.73646226852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45993.73646226852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45993.73646226852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45993.73646226852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45993.73646226852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45993.73646226852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45993.73646226852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45993.73646226852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45993.73646226852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45993.73646226852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45993.73646226852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45993.73646226852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45993.73646226852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45993.73646226852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45993.73646226852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45993.73646226852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45993.73646226852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45993.73646226852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45993.73646226852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45993.73646226852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45993.73646226852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45993.73646226852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45993.73646226852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45993.73646226852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45993.73646226852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45993.73646226852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45993.73646226852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45993.73646226852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45993.73646226852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45993.73646226852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45993.73646226852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45993.73646226852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45993.73646226852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45993.73646226852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45993.73646226852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45993.73646226852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45993.73646226852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45993.73646226852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45993.73646226852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45993.73646226852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45993.73646226852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45993.73646226852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45993.73646226852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45993.73646226852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45993.73646226852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45993.73646226852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45993.73646226852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45993.73646226852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45993.73646226852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45993.73646226852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45993.73646226852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45993.73646226852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45993.73646226852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45993.73646226852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45993.73646226852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45993.73646226852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45993.73646226852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45993.73646226852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45993.73646226852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45993.73646226852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45993.73646226852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45993.73646226852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45993.73646226852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45993.73646226852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45993.73646226852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45993.73646226852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45993.73646226852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45993.73646226852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45993.73646226852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45993.73646226852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45993.73646226852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45993.73646226852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45993.73646226852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45993.73646226852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45993.73646226852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45993.73646226852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45993.73646226852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45993.73646226852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45993.73646226852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45993.73646226852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45993.73646226852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45993.73646226852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45993.73646226852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45993.73646226852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45993.73646226852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45993.73646226852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45993.73646226852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45993.73646226852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45993.73646226852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45993.73646226852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45993.73646226852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45993.73646226852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45993.73646226852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45993.73646226852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45993.73646226852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45993.73646226852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45993.73646226852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45993.73646226852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45993.73646226852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45993.73646226852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45993.73646226852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45993.73646226852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45993.73646226852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45993.73646226852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45993.73646226852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45993.73646226852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45993.73646226852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45993.73646226852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45993.73646226852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45993.73646226852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45993.73646226852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45993.73646226852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45993.73646226852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45993.73646226852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45993.73646226852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45993.73646226852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45993.73646226852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45993.73646226852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45993.73646226852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45993.73646226852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45993.73646226852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45993.73646226852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45993.73646226852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45993.73646226852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45993.73646226852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45993.73646226852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45993.73646226852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45993.73646226852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45993.73646226852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45993.73646226852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45993.73646226852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45993.73646226852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45993.73646226852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45993.73646226852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45993.73646226852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45993.73646226852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45993.73646226852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45993.73646226852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45993.73646226852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45993.73646226852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45993.73646226852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45993.73646226852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45993.73646226852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45993.73646226852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45993.73646226852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45993.73646226852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45993.73646226852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45993.73646226852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45993.73646226852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45993.73646226852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45993.73646226852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45993.73646226852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45993.73646226852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45993.73646226852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45993.73646226852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45993.73646226852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45993.73646226852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45993.73646226852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45993.73646226852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45993.73646226852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45993.73646226852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45993.73646226852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45993.73646226852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45993.73646226852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45993.73646226852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45993.73646226852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45993.73646226852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45993.73646226852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45993.73646226852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45993.73646226852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45993.73646226852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45993.73646226852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45993.73646226852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45993.73646226852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45993.73646226852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45993.73646226852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45993.73646226852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45993.73646226852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45993.73646226852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45993.73646226852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45993.73646226852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45993.73646226852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45993.73646226852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45993.73646226852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45993.73646226852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45993.73646226852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45993.73646226852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45993.73646226852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45993.73646226852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45993.73646226852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45993.73646226852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45993.73646226852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45993.73646226852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45993.73646226852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45993.73646226852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45993.73646226852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45993.73646226852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45993.73646226852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45993.73646226852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45993.73646226852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45993.73646226852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45993.73646226852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45993.73646226852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45993.73646226852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45993.73646226852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45993.73646226852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45993.73646226852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45993.73646226852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45993.73646226852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45993.73646226852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45993.73646226852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45993.73646226852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45993.73646226852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45993.73646226852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45993.73646226852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45993.73646226852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45993.73646226852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45993.73646226852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45993.73646226852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45993.73646226852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45993.73646226852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45993.73646226852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45993.73646226852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45993.73646226852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45993.73646226852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45993.73646226852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45993.73646226852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45993.73646226852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45993.73646226852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45993.73646226852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45993.73646226852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45993.73646226852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45993.73646226852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45993.73646226852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45993.73646226852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45993.73646226852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45993.73646226852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45993.73646226852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45993.73646226852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45993.73646226852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45993.73646226852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45993.73646226852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45993.73646226852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45993.73646226852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45993.73646226852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45993.73646226852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45993.73646226852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45993.73646226852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45993.73646226852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45993.73646226852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45993.73646226852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45993.73646226852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45993.73646226852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45993.73646226852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45993.73646226852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45993.73646226852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45993.73646226852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45993.73646226852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45993.73646226852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45993.73646226852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45993.73646226852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45993.73646226852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45993.73646226852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45993.73646226852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45993.73646226852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45993.73646226852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45993.73646226852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45993.73646226852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45993.73646226852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45993.73646226852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45993.73646226852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45993.73646226852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45993.73646226852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45993.73646226852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45993.73646226852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45993.73646226852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45993.73646226852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45993.73646226852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45993.73646226852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45993.73646226852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45993.73646226852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45993.73646226852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45993.73646226852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45993.73646226852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45993.73646226852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45993.73646226852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45993.73646226852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45993.73646226852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45993.73646226852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45993.73646226852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45993.73646226852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45993.73646226852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45993.73646226852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45993.73646226852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45993.73646226852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45993.73646226852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45993.73646226852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45993.73646226852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45993.73646226852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45993.73646226852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45993.73646226852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45993.73646226852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45993.73646226852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45993.73646226852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45993.73646226852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45993.73646226852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45993.73646226852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45993.73646226852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45993.73646226852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45993.73646226852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45993.73646226852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45993.73646226852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45993.73646226852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45993.73646226852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45993.73646226852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45993.73646226852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45993.73646226852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45993.73646226852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45993.73646226852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45993.73646226852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45993.73646226852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45993.73646226852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45993.73646226852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45993.73646226852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45993.73646226852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45993.73646226852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45993.73646226852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45993.73646226852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45993.73646226852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45993.73646226852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45993.73646226852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45993.73646226852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45993.73646226852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45993.73646226852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45993.73646226852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45993.73646226852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45993.73646226852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45993.73646226852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45993.73646226852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45993.73646226852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45993.73646226852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45993.73646226852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45993.73646226852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45993.73646226852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45993.73646226852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45993.73646226852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45993.73646226852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45993.73646226852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45993.73646226852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45993.73646226852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45993.73646226852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45993.73646226852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45993.73646226852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45993.73646226852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45993.73646226852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45993.73646226852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45993.73646226852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45993.73646226852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45993.73646226852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45993.73646226852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45993.73646226852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45993.73646226852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45993.73646226852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45993.73646226852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45993.73646226852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45993.73646226852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45993.73646226852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45993.73646226852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45993.73646226852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45993.73646226852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45993.73646226852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45993.73646226852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45993.73646226852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45993.73646226852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45993.73646226852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45993.73646226852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45993.73646226852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45993.73646226852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45993.73646226852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45993.73646226852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45993.73646226852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45993.73646226852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45993.73646226852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45993.73646226852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45993.73646226852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45993.73646226852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45993.73646226852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45993.73646226852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45993.73646226852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45993.73646226852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45993.73646226852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45993.73646226852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45993.73646226852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45993.73646226852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45993.73646226852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45993.73646226852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45993.73646226852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45993.73646226852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45993.73646226852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45993.73646226852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45993.73646226852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45993.73646226852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45993.73646226852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45993.73646226852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45993.73646226852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45993.73646226852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45993.73646226852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45993.73646226852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45993.73646226852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45993.73646226852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45993.73646226852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45993.73646226852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45993.73646226852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45993.73646226852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45993.73646226852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45993.73646226852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45993.73646226852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45993.73646226852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45993.73646226852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45993.73646226852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45993.73646226852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45993.73646226852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45993.73646226852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45993.73646226852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45993.73646226852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45993.73646226852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45993.73646226852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45993.73646226852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45993.73646226852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45993.73646226852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45993.73646226852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45993.73646226852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45993.73646226852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45993.73646226852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45993.73646226852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45993.73646226852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45993.73646226852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45993.73646226852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45993.73646226852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45993.73646226852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45993.73646226852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45993.73646226852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45993.73646226852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45993.73646226852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45993.73646226852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45993.73646226852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45993.73646226852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45993.73646226852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45993.73646226852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45993.73646226852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45993.73646226852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45993.73646226852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45993.73646226852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45993.73646226852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45993.73646226852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45993.73646226852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45993.73646226852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45993.73646226852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45993.73646226852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45993.73646226852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45993.73646226852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45993.73646226852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45993.73646226852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45993.73646226852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45993.73646226852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45993.73646226852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45993.73646226852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45993.73646226852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45993.73646226852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45993.73646226852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45993.73646226852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45993.73646226852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45993.73646226852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45993.73646226852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45993.73646226852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45993.73646226852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45993.73646226852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45993.73646226852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45993.73646226852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45993.73646226852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45993.73646226852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45993.73646226852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45993.73646226852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45993.73646226852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45993.73646226852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45993.73646226852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45993.73646226852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45993.73646226852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45993.73646226852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45993.73646226852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45993.73646226852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45993.73646226852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45993.73646226852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45993.73646226852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45993.73646226852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45993.73646226852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45993.73646226852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45993.73646226852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45993.73646226852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45993.73646226852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45993.73646226852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45993.73646226852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45993.73646226852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45993.73646226852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45993.73646226852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45993.73646226852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45993.73646226852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45993.73646226852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45993.73646226852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45993.73646226852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45993.73646226852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45993.73646226852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45993.73646226852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45993.73646226852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45993.73646226852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45993.73646226852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45993.73646226852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45993.73646226852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45993.73646226852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45993.73646226852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45993.73646226852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45993.73646226852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45993.73646226852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45993.73646226852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45993.73646226852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45993.73646226852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45993.73646226852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45993.73646226852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45993.73646226852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45993.73646226852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45993.73646226852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45993.73646226852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45993.73646226852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45993.73646226852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45993.73646226852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45993.73646226852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45993.73646226852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45993.73646226852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45993.73646226852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45993.73646226852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45993.73646226852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45993.73646226852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45993.73646226852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45993.73646226852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45993.73646226852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45993.73646226852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45993.73646226852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45993.73646226852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45993.73646226852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45993.73646226852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45993.73646226852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45993.73646226852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45993.73646226852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45993.73646226852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45993.73646226852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45993.73646226852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45993.73646226852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45993.73646226852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45993.73646226852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45993.73646226852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45993.73646226852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45993.73646226852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45993.73646226852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45993.73646226852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45993.73646226852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45993.73646226852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45993.73646226852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45993.73646226852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45993.73646226852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45993.73646226852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45993.73646226852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45993.73646226852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45993.73646226852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45993.73646226852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45993.73646226852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45993.73646226852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45993.73646226852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45993.73646226852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45993.73646226852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45993.73646226852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45993.73646226852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45993.73646226852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45993.73646226852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45993.73646226852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45993.73646226852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45993.73646226852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45993.73646226852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45993.73646226852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45993.73646226852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45993.73646226852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45993.73646226852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45993.73646226852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45993.73646226852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45993.73646226852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45993.73646226852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45993.73646226852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45993.73646226852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45993.73646226852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45993.73646226852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45993.73646226852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45993.73646226852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45993.73646226852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45993.73646226852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45993.73646226852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45993.73646226852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45993.73646226852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45993.73646226852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45993.73646226852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45993.73646226852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45993.73646226852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45993.73646226852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45993.73646226852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45993.73646226852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45993.73646226852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45993.73646226852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45993.73646226852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45993.73646226852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45993.73646226852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45993.73646226852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45993.73646226852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45993.73646226852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45993.73646226852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45993.73646226852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45993.73646226852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45993.73646226852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45993.73646226852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45993.73646226852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45993.73646226852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45993.73646226852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45993.73646226852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45993.73646226852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45993.73646226852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45993.73646226852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45993.73646226852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45993.73646226852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45993.73646226852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45993.73646226852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45993.73646226852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45993.73646226852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45993.73646226852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45993.73646226852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45993.73646226852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45993.73646226852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45993.73646226852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45993.73646226852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45993.73646226852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45993.73646226852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45993.73646226852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45993.73646226852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45993.73646226852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45993.73646226852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45993.73646226852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45993.73646226852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45993.73646226852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45993.73646226852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45993.73646226852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45993.73646226852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45993.73646226852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45993.73646226852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45993.73646226852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45993.73646226852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45993.73646226852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45993.73646226852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45993.73646226852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45993.73646226852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45993.73646226852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45993.73646226852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45993.73646226852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45993.73646226852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45993.73646226852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45993.73646226852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45993.73646226852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45993.73646226852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45993.73646226852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45993.73646226852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45993.73646226852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45993.73646226852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45993.73646226852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45993.73646226852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45993.73646226852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45993.73646226852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45993.73646226852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45993.73646226852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45993.73646226852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45993.73646226852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45993.73646226852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45993.73646226852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45993.73646226852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45993.73646226852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45993.73646226852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45993.73646226852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45993.73646226852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45993.73646226852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45993.73646226852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45993.73646226852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45993.73646226852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45993.73646226852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45993.73646226852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45993.73646226852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45993.73646226852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45993.73646226852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45993.73646226852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290.25574467592378</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1</v>
      </c>
      <c r="D3" s="88" t="s">
        <v>29462</v>
      </c>
      <c r="E3" s="91" t="s">
        <v>39187</v>
      </c>
      <c r="F3" s="92">
        <v>45993.693842592591</v>
      </c>
      <c r="G3" s="93">
        <f t="shared" ref="G3:G59" ca="1" si="0">IFERROR(NOW()-F3,"")</f>
        <v>4.2619675929017831E-2</v>
      </c>
      <c r="H3" s="92">
        <v>45993.687592592592</v>
      </c>
      <c r="I3" s="110" t="str">
        <f>IFERROR(VLOOKUP(D3,DB!A:F,6,0),"")</f>
        <v>SCECO</v>
      </c>
      <c r="J3" s="110" t="str">
        <f>IFERROR(VLOOKUP(D3,DB!A:G,7,0),"")</f>
        <v>Good</v>
      </c>
      <c r="K3" s="94" t="s">
        <v>39203</v>
      </c>
      <c r="L3" s="88" t="str">
        <f>IFERROR(VLOOKUP(D3,DB!A:I,9,0),"")</f>
        <v>Latis</v>
      </c>
    </row>
    <row r="4" spans="1:16" ht="15" customHeight="1">
      <c r="A4" s="110"/>
      <c r="B4" s="110" t="str">
        <f>IFERROR(VLOOKUP(D4,DB!A:K,11,0),"")</f>
        <v/>
      </c>
      <c r="C4" s="90"/>
      <c r="D4" s="88"/>
      <c r="E4" s="91"/>
      <c r="F4" s="92"/>
      <c r="G4" s="93">
        <f t="shared" ca="1" si="0"/>
        <v>45993.73646226852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45993.73646226852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45993.73646226852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45993.73646226852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45993.73646226852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45993.73646226852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45993.73646226852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45993.73646226852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45993.73646226852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45993.73646226852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45993.73646226852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45993.73646226852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45993.73646226852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45993.73646226852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45993.73646226852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45993.73646226852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45993.73646226852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45993.73646226852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45993.73646226852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45993.73646226852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45993.73646226852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45993.73646226852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45993.73646226852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45993.73646226852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45993.73646226852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45993.73646226852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45993.73646226852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45993.73646226852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45993.73646226852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45993.73646226852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45993.73646226852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45993.73646226852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45993.73646226852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45993.73646226852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45993.73646226852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45993.73646226852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45993.73646226852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45993.73646226852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45993.73646226852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45993.73646226852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45993.73646226852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45993.73646226852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45993.73646226852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45993.73646226852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45993.73646226852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45993.73646226852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45993.73646226852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45993.73646226852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45993.73646226852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45993.73646226852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45993.73646226852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45993.73646226852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45993.73646226852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45993.73646226852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45993.73646226852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45993.73646226852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45993.73646226852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45993.73646226852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45993.73646226852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45993.73646226852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45993.73646226852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45993.73646226852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45993.73646226852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45993.73646226852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45993.73646226852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45993.73646226852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45993.73646226852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45993.73646226852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45993.73646226852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45993.73646226852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45993.73646226852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45993.73646226852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45993.73646226852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45993.73646226852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45993.73646226852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45993.73646226852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45993.73646226852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45993.73646226852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45993.73646226852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45993.73646226852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45993.73646226852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45993.73646226852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45993.73646226852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45993.73646226852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45993.73646226852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45993.73646226852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45993.73646226852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45993.73646226852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45993.73646226852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45993.73646226852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45993.73646226852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45993.73646226852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45993.73646226852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45993.73646226852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45993.73646226852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45993.73646226852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45993.73646226852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45993.73646226852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45993.73646226852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45993.73646226852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45993.73646226852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45993.73646226852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45993.73646226852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45993.73646226852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45993.73646226852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45993.73646226852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45993.73646226852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45993.73646226852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45993.73646226852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45993.73646226852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45993.73646226852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45993.73646226852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45993.73646226852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45993.73646226852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45993.73646226852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45993.73646226852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45993.73646226852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45993.73646226852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45993.73646226852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45993.73646226852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45993.73646226852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45993.73646226852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45993.73646226852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45993.73646226852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45993.73646226852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45993.73646226852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45993.73646226852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45993.73646226852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45993.73646226852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45993.73646226852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45993.73646226852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45993.73646226852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45993.73646226852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45993.73646226852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45993.73646226852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45993.73646226852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45993.73646226852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45993.73646226852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45993.73646226852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45993.73646226852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45993.73646226852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45993.73646226852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45993.73646226852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45993.73646226852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45993.73646226852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45993.73646226852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45993.73646226852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45993.73646226852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45993.73646226852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45993.73646226852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45993.73646226852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45993.73646226852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45993.73646226852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45993.73646226852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45993.73646226852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45993.73646226852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45993.73646226852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45993.73646226852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45993.73646226852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45993.73646226852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45993.73646226852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45993.73646226852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45993.73646226852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45993.73646226852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45993.73646226852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45993.73646226852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45993.73646226852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45993.73646226852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45993.73646226852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45993.73646226852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45993.73646226852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45993.73646226852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45993.73646226852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45993.73646226852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45993.73646226852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45993.73646226852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45993.73646226852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45993.73646226852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45993.73646226852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45993.73646226852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45993.73646226852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45993.73646226852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45993.73646226852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45993.73646226852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45993.73646226852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45993.73646226852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45993.73646226852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45993.73646226852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45993.73646226852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45993.73646226852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45993.73646226852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45993.73646226852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45993.73646226852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45993.73646226852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45993.73646226852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45993.73646226852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45993.73646226852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45993.73646226852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45993.73646226852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45993.73646226852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45993.73646226852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45993.73646226852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45993.73646226852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45993.73646226852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45993.73646226852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45993.73646226852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45993.73646226852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45993.73646226852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45993.73646226852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45993.73646226852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45993.73646226852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45993.73646226852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45993.73646226852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45993.73646226852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45993.73646226852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45993.73646226852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45993.73646226852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45993.73646226852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45993.73646226852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45993.73646226852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45993.73646226852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45993.73646226852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45993.73646226852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45993.73646226852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45993.73646226852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45993.73646226852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45993.73646226852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45993.73646226852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45993.73646226852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45993.73646226852</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101.90440208333166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67.547584953703335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45.075351157407567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12.363163657406403</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45993.73646226852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45993.73646226852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45993.73646226852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45993.73646226852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45993.73646226852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45993.73646226852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45993.73646226852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45993.73646226852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45993.73646226852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45993.73646226852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45993.73646226852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45993.73646226852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45993.73646226852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45993.73646226852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45993.73646226852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45993.73646226852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45993.73646226852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45993.73646226852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45993.73646226852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45993.73646226852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45993.73646226852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45993.73646226852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45993.73646226852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45993.73646226852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45993.73646226852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45993.73646226852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45993.73646226852</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45993.73646226852</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0.10539745370624587</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t="s">
        <v>39214</v>
      </c>
      <c r="E3" s="142"/>
      <c r="F3" s="121"/>
      <c r="G3" s="72">
        <f ca="1">IFERROR(NOW()-F3,"-")</f>
        <v>45993.73646226852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45993.73646226852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45993.73646226852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45993.73646226852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45993.73646226852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45993.73646226852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45993.73646226852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45993.73646226852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45993.73646226852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45993.73646226852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45993.73646226852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45993.73646226852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45993.73646226852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45993.73646226852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45993.73646226852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45993.73646226852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45993.73646226852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45993.73646226852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45993.73646226852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45993.73646226852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45993.73646226852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45993.73646226852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45993.73646226852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45993.73646226852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45993.73646226852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45993.73646226852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45993.73646226852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45993.73646226852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45993.73646226852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45993.73646226852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45993.73646226852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45993.73646226852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45993.73646226852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45993.73646226852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45993.73646226852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45993.73646226852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45993.73646226852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45993.73646226852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45993.73646226852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45993.73646226852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45993.73646226852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45993.73646226852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45993.73646226852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45993.73646226852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45993.73646226852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45993.73646226852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45993.73646226852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45993.73646226852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45993.73646226852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45993.73646226852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45993.73646226852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45993.73646226852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45993.73646226852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45993.73646226852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45993.73646226852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45993.73646226852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45993.73646226852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45993.73646226852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45993.73646226852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45993.73646226852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45993.73646226852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45993.73646226852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45993.73646226852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45993.73646226852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45993.73646226852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45993.73646226852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45993.73646226852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45993.73646226852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45993.73646226852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45993.73646226852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45993.73646226852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45993.73646226852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45993.73646226852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45993.73646226852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45993.73646226852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45993.73646226852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45993.73646226852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45993.73646226852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45993.73646226852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45993.73646226852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45993.73646226852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45993.73646226852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45993.73646226852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45993.73646226852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45993.73646226852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45993.73646226852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45993.73646226852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45993.73646226852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45993.73646226852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45993.73646226852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45993.73646226852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45993.73646226852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45993.73646226852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45993.73646226852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45993.73646226852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45993.73646226852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45993.73646226852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45993.73646226852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45993.73646226852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45993.73646226852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45993.73646226852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45993.73646226852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45993.73646226852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45993.73646226852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45993.73646226852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45993.73646226852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45993.73646226852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45993.73646226852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45993.73646226852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45993.73646226852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45993.73646226852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45993.73646226852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45993.73646226852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45993.73646226852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45993.73646226852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45993.73646226852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45993.73646226852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45993.73646226852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45993.73646226852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45993.73646226852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45993.73646226852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45993.73646226852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45993.73646226852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45993.73646226852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45993.73646226852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45993.73646226852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45993.73646226852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45993.73646226852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45993.73646226852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45993.73646226852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45993.73646226852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45993.73646226852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45993.73646226852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45993.73646226852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45993.73646226852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45993.73646226852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45993.73646226852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45993.73646226852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45993.73646226852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45993.73646226852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45993.73646226852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45993.73646226852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45993.73646226852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45993.73646226852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45993.73646226852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45993.73646226852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45993.73646226852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45993.73646226852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45993.73646226852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45993.73646226852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45993.73646226852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45993.73646226852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45993.73646226852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45993.73646226852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45993.73646226852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45993.73646226852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45993.73646226852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45993.73646226852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45993.73646226852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45993.73646226852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45993.73646226852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45993.73646226852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45993.73646226852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45993.73646226852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45993.73646226852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45993.73646226852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45993.73646226852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45993.73646226852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45993.73646226852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45993.73646226852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45993.73646226852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45993.73646226852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45993.73646226852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45993.73646226852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45993.73646226852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45993.73646226852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45993.73646226852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45993.73646226852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45993.73646226852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45993.73646226852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45993.73646226852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45993.73646226852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45993.73646226852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45993.73646226852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45993.73646226852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45993.73646226852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45993.73646226852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45993.73646226852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45993.73646226852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45993.73646226852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45993.73646226852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45993.73646226852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45993.73646226852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45993.73646226852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45993.73646226852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45993.73646226852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45993.73646226852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45993.73646226852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45993.73646226852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45993.73646226852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45993.73646226852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45993.73646226852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45993.73646226852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45993.73646226852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45993.73646226852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45993.73646226852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45993.73646226852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45993.73646226852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45993.73646226852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45993.73646226852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45993.73646226852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45993.73646226852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45993.73646226852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45993.73646226852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45993.73646226852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45993.73646226852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45993.73646226852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45993.73646226852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45993.73646226852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45993.73646226852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45993.73646226852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45993.73646226852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45993.73646226852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45993.73646226852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45993.73646226852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45993.73646226852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45993.73646226852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45993.73646226852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45993.73646226852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45993.73646226852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45993.73646226852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45993.73646226852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45993.73646226852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45993.73646226852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45993.73646226852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45993.73646226852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45993.73646226852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45993.73646226852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45993.73646226852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45993.73646226852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45993.73646226852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45993.73646226852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45993.73646226852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45993.73646226852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45993.73646226852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45993.73646226852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45993.73646226852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45993.73646226852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45993.73646226852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45993.73646226852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45993.73646226852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45993.73646226852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45993.73646226852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45993.73646226852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45993.73646226852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45993.73646226852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45993.73646226852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45993.73646226852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45993.73646226852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45993.73646226852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45993.73646226852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45993.73646226852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45993.73646226852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45993.73646226852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45993.73646226852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45993.73646226852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45993.73646226852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45993.73646226852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45993.73646226852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45993.73646226852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45993.73646226852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45993.73646226852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45993.73646226852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45993.73646226852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45993.73646226852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45993.73646226852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45993.73646226852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45993.73646226852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45993.73646226852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45993.73646226852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45993.73646226852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45993.73646226852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45993.73646226852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45993.73646226852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45993.73646226852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45993.73646226852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45993.73646226852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45993.73646226852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45993.73646226852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45993.73646226852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45993.73646226852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45993.73646226852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45993.73646226852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45993.73646226852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45993.73646226852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45993.73646226852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45993.73646226852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45993.73646226852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45993.73646226852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45993.73646226852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45993.73646226852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45993.73646226852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45993.73646226852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45993.73646226852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45993.73646226852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45993.73646226852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45993.73646226852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45993.73646226852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45993.73646226852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45993.73646226852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45993.73646226852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45993.73646226852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45993.73646226852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45993.73646226852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45993.73646226852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45993.73646226852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45993.73646226852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45993.73646226852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45993.73646226852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45993.73646226852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45993.73646226852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45993.73646226852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45993.73646226852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45993.73646226852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45993.73646226852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45993.73646226852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45993.73646226852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45993.73646226852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45993.73646226852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45993.73646226852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45993.73646226852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45993.73646226852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45993.73646226852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45993.73646226852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45993.73646226852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45993.73646226852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45993.73646226852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45993.73646226852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45993.73646226852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45993.73646226852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45993.73646226852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45993.73646226852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45993.73646226852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45993.73646226852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45993.73646226852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45993.73646226852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45993.73646226852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45993.73646226852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45993.73646226852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45993.73646226852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45993.73646226852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45993.73646226852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45993.73646226852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45993.73646226852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45993.73646226852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45993.73646226852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45993.73646226852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45993.73646226852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45993.73646226852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45993.73646226852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45993.73646226852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45993.73646226852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45993.73646226852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45993.73646226852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45993.73646226852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45993.73646226852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45993.73646226852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45993.73646226852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45993.73646226852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45993.73646226852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45993.73646226852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45993.73646226852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45993.73646226852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45993.73646226852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45993.73646226852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45993.73646226852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45993.73646226852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45993.73646226852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45993.73646226852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45993.73646226852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45993.73646226852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45993.73646226852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45993.73646226852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45993.73646226852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45993.73646226852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45993.73646226852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45993.73646226852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45993.73646226852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45993.73646226852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45993.73646226852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45993.73646226852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45993.73646226852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45993.73646226852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45993.73646226852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45993.73646226852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45993.73646226852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45993.73646226852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45993.73646226852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45993.73646226852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45993.73646226852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45993.73646226852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45993.73646226852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45993.73646226852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45993.73646226852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45993.73646226852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45993.73646226852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45993.73646226852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45993.73646226852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45993.73646226852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45993.73646226852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45993.73646226852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45993.73646226852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45993.73646226852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45993.73646226852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45993.73646226852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45993.73646226852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45993.73646226852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45993.73646226852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45993.73646226852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45993.73646226852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45993.73646226852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45993.73646226852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45993.73646226852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45993.73646226852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45993.73646226852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45993.73646226852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45993.73646226852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45993.73646226852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45993.73646226852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45993.73646226852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45993.73646226852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45993.73646226852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45993.73646226852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45993.73646226852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45993.73646226852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45993.73646226852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45993.73646226852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45993.73646226852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45993.73646226852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45993.73646226852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45993.73646226852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45993.73646226852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45993.73646226852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45993.73646226852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45993.73646226852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45993.73646226852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45993.73646226852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45993.73646226852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45993.73646226852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45993.73646226852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45993.73646226852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45993.73646226852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45993.73646226852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45993.73646226852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45993.73646226852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45993.73646226852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45993.73646226852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