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14" documentId="120_S{2AC9BD13-BADA-5192-A53E-5A8FF88502F6}" xr6:coauthVersionLast="47" xr6:coauthVersionMax="47" xr10:uidLastSave="{0D581F4F-31AA-4131-93D1-18D5F94BC12F}"/>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<sst xmlns="http://schemas.openxmlformats.org/spreadsheetml/2006/main" count="180281" uniqueCount="39125">
  <si>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</si>
  <si>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</si>
  <si>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</si>
  <si>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</si>
  <si>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</si>
  <si>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</si>
  <si>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</si>
  <si>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</si>
  <si>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</si>
  <si>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</si>
  <si>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</si>
  <si>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</si>
  <si>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</si>
  <si>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</si>
  <si>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</si>
  <si>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</si>
  <si>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</si>
  <si>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</si>
  <si>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</si>
  <si>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</si>
  <si>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</si>
  <si>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</si>
  <si>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</si>
  <si>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</si>
  <si>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</si>
  <si>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</si>
  <si>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</si>
  <si>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</si>
  <si>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</si>
  <si>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</si>
  <si>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</si>
  <si>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</si>
  <si>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</si>
  <si>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</si>
  <si>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</si>
  <si>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</si>
  <si>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</si>
  <si>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</si>
  <si>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</si>
  <si>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</si>
  <si>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</si>
  <si>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</si>
  <si>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</si>
  <si>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</si>
  <si>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</si>
  <si>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</si>
  <si>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</si>
  <si>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</si>
  <si>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</si>
  <si>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</si>
  <si>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</si>
  <si>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</si>
  <si>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</si>
  <si>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</si>
  <si>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</si>
  <si>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</si>
  <si>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</si>
  <si>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</si>
  <si>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</si>
  <si>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</si>
  <si>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</si>
  <si>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</si>
  <si>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</si>
  <si>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</si>
  <si>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</si>
  <si>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</si>
  <si>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</si>
  <si>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</si>
  <si>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</si>
  <si>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</si>
  <si>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</si>
  <si>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</si>
  <si>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</si>
  <si>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</si>
  <si>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</si>
  <si>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</si>
  <si>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</si>
  <si>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</si>
  <si>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</si>
  <si>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</si>
  <si>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</si>
  <si>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</si>
  <si>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</si>
  <si>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</si>
  <si>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</si>
  <si>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</si>
  <si>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</si>
  <si>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</si>
  <si>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</si>
  <si>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</si>
  <si>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</si>
  <si>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</si>
  <si>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</si>
  <si>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</si>
  <si>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</si>
  <si>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</si>
  <si>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</si>
  <si>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</si>
  <si>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</si>
  <si>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</si>
  <si>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</si>
  <si>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</si>
  <si>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</si>
  <si>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</si>
  <si>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</si>
  <si>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</si>
  <si>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</si>
  <si>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</si>
  <si>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</si>
  <si>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</si>
  <si>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</si>
  <si>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</si>
  <si>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</si>
  <si>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</si>
  <si>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</si>
  <si>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</si>
  <si>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</si>
  <si>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</si>
  <si>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</si>
  <si>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</si>
  <si>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</si>
  <si>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</si>
  <si>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</si>
  <si>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</si>
  <si>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</si>
  <si>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</si>
  <si>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</si>
  <si>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</si>
  <si>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</si>
  <si>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</si>
  <si>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</si>
  <si>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</si>
  <si>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</si>
  <si>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</si>
  <si>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</si>
  <si>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</si>
  <si>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</si>
  <si>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</si>
  <si>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</si>
  <si>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</si>
  <si>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</si>
  <si>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</si>
  <si>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</si>
  <si>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</si>
  <si>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</si>
  <si>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</si>
  <si>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</si>
  <si>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</si>
  <si>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</si>
  <si>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</si>
  <si>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</si>
  <si>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</si>
  <si>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</si>
  <si>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</si>
  <si>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</si>
  <si>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</si>
  <si>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</si>
  <si>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</si>
  <si>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</si>
  <si>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</si>
  <si>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</si>
  <si>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</si>
  <si>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</si>
  <si>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</si>
  <si>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</si>
  <si>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</si>
  <si>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</si>
  <si>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</si>
  <si>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</si>
  <si>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</si>
  <si>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</si>
  <si>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</si>
  <si>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</si>
  <si>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</si>
  <si>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</si>
  <si>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</si>
  <si>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</si>
  <si>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</si>
  <si>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</si>
  <si>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</si>
  <si>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</si>
  <si>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</si>
  <si>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</si>
  <si>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</si>
  <si>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</si>
  <si>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</si>
  <si>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</si>
  <si>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</si>
  <si>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</si>
  <si>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</si>
  <si>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</si>
  <si>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</si>
  <si>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</si>
  <si>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</si>
  <si>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</si>
  <si>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</si>
  <si>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</si>
  <si>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</si>
  <si>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</si>
  <si>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</si>
  <si>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</si>
  <si>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</si>
  <si>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</si>
  <si>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</si>
  <si>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</si>
  <si>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</si>
  <si>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</si>
  <si>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</si>
  <si>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</si>
  <si>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</si>
  <si>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</si>
  <si>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</si>
  <si>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</si>
  <si>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</si>
  <si>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</si>
  <si>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</si>
  <si>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</si>
  <si>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</si>
  <si>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</si>
  <si>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</si>
  <si>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</si>
  <si>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</si>
  <si>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</si>
  <si>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</si>
  <si>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</si>
  <si>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</si>
  <si>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</si>
  <si>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</si>
  <si>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</si>
  <si>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</si>
  <si>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</si>
  <si>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</si>
  <si>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</si>
  <si>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</si>
  <si>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</si>
  <si>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</si>
  <si>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</si>
  <si>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</si>
  <si>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</si>
  <si>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</si>
  <si>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</si>
  <si>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</si>
  <si>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</si>
  <si>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</si>
  <si>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</si>
  <si>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</si>
  <si>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</si>
  <si>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</si>
  <si>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</si>
  <si>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</si>
  <si>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</si>
  <si>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</si>
  <si>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</si>
  <si>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</si>
  <si>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</si>
  <si>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</si>
  <si>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</si>
  <si>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</si>
  <si>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</si>
  <si>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</si>
  <si>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</si>
  <si>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</si>
  <si>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</si>
  <si>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</si>
  <si>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</si>
  <si>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</si>
  <si>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</si>
  <si>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</si>
  <si>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</si>
  <si>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</si>
  <si>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</si>
  <si>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</si>
  <si>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</si>
  <si>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</si>
  <si>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</si>
  <si>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</si>
  <si>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</si>
  <si>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</si>
  <si>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</si>
  <si>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</si>
  <si>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</si>
  <si>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</si>
  <si>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</si>
  <si>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</si>
  <si>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</si>
  <si>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</si>
  <si>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</si>
  <si>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</si>
  <si>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</si>
  <si>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</si>
  <si>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</si>
  <si>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</si>
  <si>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</si>
  <si>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</si>
  <si>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</si>
  <si>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</si>
  <si>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</si>
  <si>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</si>
  <si>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</si>
  <si>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</si>
  <si>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</si>
  <si>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</si>
  <si>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</si>
  <si>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</si>
  <si>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</si>
  <si>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</si>
  <si>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</si>
  <si>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</si>
  <si>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</si>
  <si>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</si>
  <si>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</si>
  <si>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</si>
  <si>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</si>
  <si>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</si>
  <si>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</si>
  <si>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</si>
  <si>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</si>
  <si>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</si>
  <si>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</si>
  <si>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</si>
  <si>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</si>
  <si>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</si>
  <si>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</si>
  <si>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</si>
  <si>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</si>
  <si>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</si>
  <si>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</si>
  <si>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</si>
  <si>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</si>
  <si>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</si>
  <si>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</si>
  <si>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</si>
  <si>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</si>
  <si>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</si>
  <si>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</si>
  <si>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</si>
  <si>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</si>
  <si>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</si>
  <si>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</si>
  <si>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</si>
  <si>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</si>
  <si>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</si>
  <si>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</si>
  <si>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</si>
  <si>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</si>
  <si>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</si>
  <si>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</si>
  <si>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</si>
  <si>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</si>
  <si>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</si>
  <si>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</si>
  <si>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</si>
  <si>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</si>
  <si>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</si>
  <si>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</si>
  <si>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</si>
  <si>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</si>
  <si>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</si>
  <si>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</si>
  <si>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</si>
  <si>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</si>
  <si>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</si>
  <si>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</si>
  <si>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</si>
  <si>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</si>
  <si>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</si>
  <si>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</si>
  <si>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</si>
  <si>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</si>
  <si>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</si>
  <si>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</si>
  <si>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</si>
  <si>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</si>
  <si>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</si>
  <si>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</si>
  <si>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</si>
  <si>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</si>
  <si>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</si>
  <si>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</si>
  <si>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</si>
  <si>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</si>
  <si>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</si>
  <si>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</si>
  <si>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</si>
  <si>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</si>
  <si>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</si>
  <si>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</si>
  <si>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</si>
  <si>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</si>
  <si>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</si>
  <si>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</si>
  <si>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</si>
  <si>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</si>
  <si>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</si>
  <si>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</si>
  <si>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</si>
  <si>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</si>
  <si>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</si>
  <si>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</si>
  <si>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</si>
  <si>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</si>
  <si>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</si>
  <si>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</si>
  <si>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</si>
  <si>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</si>
  <si>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</si>
  <si>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</si>
  <si>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</si>
  <si>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</si>
  <si>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</si>
  <si>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</si>
  <si>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</si>
  <si>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</si>
  <si>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</si>
  <si>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</si>
  <si>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</si>
  <si>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</si>
  <si>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</si>
  <si>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</si>
  <si>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</si>
  <si>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</si>
  <si>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</si>
  <si>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</si>
  <si>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</si>
  <si>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</si>
  <si>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</si>
  <si>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</si>
  <si>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</si>
  <si>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</si>
  <si>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</si>
  <si>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</si>
  <si>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</si>
  <si>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</si>
  <si>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</si>
  <si>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</si>
  <si>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</si>
  <si>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</si>
  <si>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</si>
  <si>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</si>
  <si>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</si>
  <si>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</si>
  <si>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</si>
  <si>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</si>
  <si>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</si>
  <si>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</si>
  <si>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</si>
  <si>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</si>
  <si>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</si>
  <si>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</si>
  <si>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</si>
  <si>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</si>
  <si>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</si>
  <si>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</si>
  <si>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</si>
  <si>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</si>
  <si>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</si>
  <si>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</si>
  <si>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</si>
  <si>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</si>
  <si>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</si>
  <si>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</si>
  <si>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</si>
  <si>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</si>
  <si>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</si>
  <si>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</si>
  <si>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</si>
  <si>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</si>
  <si>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</si>
  <si>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</si>
  <si>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</si>
  <si>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</si>
  <si>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</si>
  <si>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</si>
  <si>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</si>
  <si>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</si>
  <si>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</si>
  <si>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</si>
  <si>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</si>
  <si>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</si>
  <si>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</si>
  <si>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</si>
  <si>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</si>
  <si>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</si>
  <si>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</si>
  <si>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</si>
  <si>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</si>
  <si>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</si>
  <si>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</si>
  <si>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</si>
  <si>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</si>
  <si>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</si>
  <si>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</si>
  <si>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</si>
  <si>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</si>
  <si>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</si>
  <si>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</si>
  <si>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</si>
  <si>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</si>
  <si>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</si>
  <si>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</si>
  <si>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</si>
  <si>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</si>
  <si>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</si>
  <si>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</si>
  <si>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</si>
  <si>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</si>
  <si>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</si>
  <si>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</si>
  <si>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</si>
  <si>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</si>
  <si>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</si>
  <si>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</si>
  <si>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</si>
  <si>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</si>
  <si>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</si>
  <si>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</si>
  <si>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</si>
  <si>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</si>
  <si>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</si>
  <si>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</si>
  <si>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</si>
  <si>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</si>
  <si>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</si>
  <si>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</si>
  <si>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</si>
  <si>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</si>
  <si>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</si>
  <si>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</si>
  <si>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</si>
  <si>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</si>
  <si>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</si>
  <si>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</si>
  <si>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</si>
  <si>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</si>
  <si>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</si>
  <si>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</si>
  <si>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</si>
  <si>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</si>
  <si>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</si>
  <si>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</si>
  <si>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</si>
  <si>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</si>
  <si>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</si>
  <si>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</si>
  <si>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</si>
  <si>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</si>
  <si>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</si>
  <si>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</si>
  <si>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</si>
  <si>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</si>
  <si>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</si>
  <si>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</si>
  <si>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</si>
  <si>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</si>
  <si>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</si>
  <si>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</si>
  <si>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</si>
  <si>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</si>
  <si>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</si>
  <si>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</si>
  <si>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</si>
  <si>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</si>
  <si>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</si>
  <si>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</si>
  <si>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</si>
  <si>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</si>
  <si>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</si>
  <si>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</si>
  <si>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</si>
  <si>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</si>
  <si>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</si>
  <si>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</si>
  <si>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</si>
  <si>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</si>
  <si>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</si>
  <si>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</si>
  <si>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</si>
  <si>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</si>
  <si>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</si>
  <si>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</si>
  <si>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</si>
  <si>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</si>
  <si>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</si>
  <si>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</si>
  <si>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</si>
  <si>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</si>
  <si>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</si>
  <si>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</si>
  <si>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</si>
  <si>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</si>
  <si>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</si>
  <si>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</si>
  <si>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</si>
  <si>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</si>
  <si>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</si>
  <si>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</si>
  <si>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</si>
  <si>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</si>
  <si>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</si>
  <si>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</si>
  <si>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</si>
  <si>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</si>
  <si>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</si>
  <si>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</si>
  <si>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</si>
  <si>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</si>
  <si>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</si>
  <si>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</si>
  <si>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</si>
  <si>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</si>
  <si>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</si>
  <si>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</si>
  <si>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</si>
  <si>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</si>
  <si>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</si>
  <si>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</si>
  <si>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</si>
  <si>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</si>
  <si>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</si>
  <si>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</si>
  <si>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</si>
  <si>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</si>
  <si>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</si>
  <si>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</si>
  <si>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</si>
  <si>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</si>
  <si>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</si>
  <si>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</si>
  <si>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</si>
  <si>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</si>
  <si>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</si>
  <si>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</si>
  <si>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</si>
  <si>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</si>
  <si>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</si>
  <si>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</si>
  <si>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</si>
  <si>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</si>
  <si>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</si>
  <si>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</si>
  <si>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</si>
  <si>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</si>
  <si>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</si>
  <si>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</si>
  <si>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</si>
  <si>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</si>
  <si>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</si>
  <si>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</si>
  <si>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</si>
  <si>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</si>
  <si>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</si>
  <si>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</si>
  <si>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</si>
  <si>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</si>
  <si>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</si>
  <si>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</si>
  <si>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</si>
  <si>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</si>
  <si>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</si>
  <si>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</si>
  <si>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</si>
  <si>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</si>
  <si>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</si>
  <si>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</si>
  <si>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</si>
  <si>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</si>
  <si>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</si>
  <si>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</si>
  <si>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</si>
  <si>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</si>
  <si>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</si>
  <si>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</si>
  <si>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</si>
  <si>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</si>
  <si>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</si>
  <si>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</si>
  <si>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</si>
  <si>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</si>
  <si>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</si>
  <si>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</si>
  <si>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</si>
  <si>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</si>
  <si>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</si>
  <si>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</si>
  <si>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</si>
  <si>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</si>
  <si>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</si>
  <si>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</si>
  <si>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</si>
  <si>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</si>
  <si>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</si>
  <si>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</si>
  <si>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</si>
  <si>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</si>
  <si>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</si>
  <si>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</si>
  <si>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</si>
  <si>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</si>
  <si>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</si>
  <si>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</si>
  <si>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</si>
  <si>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</si>
  <si>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</si>
  <si>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</si>
  <si>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</si>
  <si>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</si>
  <si>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</si>
  <si>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</si>
  <si>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</si>
  <si>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</si>
  <si>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</si>
  <si>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</si>
  <si>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</si>
  <si>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</si>
  <si>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</si>
  <si>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</si>
  <si>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</si>
  <si>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</si>
  <si>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</si>
  <si>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</si>
  <si>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</si>
  <si>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</si>
  <si>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</si>
  <si>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</si>
  <si>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</si>
  <si>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</si>
  <si>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</si>
  <si>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</si>
  <si>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</si>
  <si>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</si>
  <si>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</si>
  <si>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</si>
  <si>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</si>
  <si>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</si>
  <si>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</si>
  <si>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</si>
  <si>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</si>
  <si>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</si>
  <si>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</si>
  <si>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</si>
  <si>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</si>
  <si>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</si>
  <si>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</si>
  <si>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</si>
  <si>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</si>
  <si>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</si>
  <si>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</si>
  <si>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</si>
  <si>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</si>
  <si>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</si>
  <si>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</si>
  <si>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</si>
  <si>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</si>
  <si>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</si>
  <si>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</si>
  <si>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</si>
  <si>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</si>
  <si>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</si>
  <si>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</si>
  <si>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</si>
  <si>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</si>
  <si>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</si>
  <si>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</si>
  <si>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</si>
  <si>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</si>
  <si>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</si>
  <si>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</si>
  <si>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</si>
  <si>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</si>
  <si>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</si>
  <si>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</si>
  <si>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</si>
  <si>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</si>
  <si>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</si>
  <si>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</si>
  <si>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</si>
  <si>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</si>
  <si>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</si>
  <si>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</si>
  <si>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</si>
  <si>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</si>
  <si>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</si>
  <si>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</si>
  <si>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</si>
  <si>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</si>
  <si>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</si>
  <si>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</si>
  <si>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</si>
  <si>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</si>
  <si>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</si>
  <si>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</si>
  <si>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</si>
  <si>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</si>
  <si>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</si>
  <si>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</si>
  <si>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</si>
  <si>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</si>
  <si>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</si>
  <si>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</si>
  <si>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</si>
  <si>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</si>
  <si>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</si>
  <si>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</si>
  <si>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</si>
  <si>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</si>
  <si>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</si>
  <si>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</si>
  <si>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</si>
  <si>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</si>
  <si>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</si>
  <si>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</si>
  <si>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</si>
  <si>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</si>
  <si>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</si>
  <si>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</si>
  <si>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</si>
  <si>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</si>
  <si>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</si>
  <si>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</si>
  <si>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</si>
  <si>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</si>
  <si>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</si>
  <si>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</si>
  <si>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</si>
  <si>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</si>
  <si>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</si>
  <si>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</si>
  <si>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</si>
  <si>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</si>
  <si>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</si>
  <si>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</si>
  <si>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</si>
  <si>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</si>
  <si>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</si>
  <si>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</si>
  <si>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</si>
  <si>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</si>
  <si>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</si>
  <si>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</si>
  <si>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</si>
  <si>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</si>
  <si>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</si>
  <si>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</si>
  <si>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</si>
  <si>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</si>
  <si>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</si>
  <si>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</si>
  <si>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</si>
  <si>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</si>
  <si>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</si>
  <si>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</si>
  <si>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</si>
  <si>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</si>
  <si>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</si>
  <si>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</si>
  <si>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</si>
  <si>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</si>
  <si>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</si>
  <si>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</si>
  <si>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</si>
  <si>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</si>
  <si>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</si>
  <si>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</si>
  <si>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</si>
  <si>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</si>
  <si>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</si>
  <si>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</si>
  <si>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</si>
  <si>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</si>
  <si>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</si>
  <si>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</si>
  <si>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</si>
  <si>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</si>
  <si>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</si>
  <si>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</si>
  <si>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</si>
  <si>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</si>
  <si>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</si>
  <si>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</si>
  <si>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</si>
  <si>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</si>
  <si>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</si>
  <si>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</si>
  <si>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</si>
  <si>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</si>
  <si>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</si>
  <si>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</si>
  <si>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</si>
  <si>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</si>
  <si>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</si>
  <si>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</si>
  <si>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</si>
  <si>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</si>
  <si>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</si>
  <si>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</si>
  <si>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</si>
  <si>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</si>
  <si>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</si>
  <si>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</si>
  <si>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</si>
  <si>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</si>
  <si>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</si>
  <si>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</si>
  <si>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</si>
  <si>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</si>
  <si>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</si>
  <si>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</si>
  <si>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</si>
  <si>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</si>
  <si>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</si>
  <si>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</si>
  <si>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</si>
  <si>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</si>
  <si>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</si>
  <si>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</si>
  <si>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</si>
  <si>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</si>
  <si>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</si>
  <si>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</si>
  <si>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</si>
  <si>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</si>
  <si>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</si>
  <si>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</si>
  <si>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</si>
  <si>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</si>
  <si>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</si>
  <si>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</si>
  <si>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</si>
  <si>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</si>
  <si>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</si>
  <si>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</si>
  <si>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</si>
  <si>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</si>
  <si>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</si>
  <si>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</si>
  <si>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</si>
  <si>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</si>
  <si>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</si>
  <si>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</si>
  <si>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</si>
  <si>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</si>
  <si>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</si>
  <si>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</si>
  <si>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</si>
  <si>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</si>
  <si>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</si>
  <si>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</si>
  <si>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</si>
  <si>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</si>
  <si>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</si>
  <si>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</si>
  <si>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</si>
  <si>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</si>
  <si>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</si>
  <si>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</si>
  <si>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</si>
  <si>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</si>
  <si>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</si>
  <si>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</si>
  <si>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</si>
  <si>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</si>
  <si>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</si>
  <si>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</si>
  <si>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</si>
  <si>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</si>
  <si>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</si>
  <si>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</si>
  <si>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</si>
  <si>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</si>
  <si>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</si>
  <si>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</si>
  <si>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</si>
  <si>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</si>
  <si>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</si>
  <si>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</si>
  <si>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</si>
  <si>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</si>
  <si>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</si>
  <si>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</si>
  <si>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</si>
  <si>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</si>
  <si>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</si>
  <si>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</si>
  <si>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</si>
  <si>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</si>
  <si>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</si>
  <si>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</si>
  <si>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</si>
  <si>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</si>
  <si>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</si>
  <si>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</si>
  <si>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</si>
  <si>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</si>
  <si>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</si>
  <si>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</si>
  <si>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</si>
  <si>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</si>
  <si>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</si>
  <si>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</si>
  <si>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</si>
  <si>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</si>
  <si>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</si>
  <si>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</si>
  <si>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</si>
  <si>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</si>
  <si>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</si>
  <si>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</si>
  <si>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</si>
  <si>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</si>
  <si>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</si>
  <si>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</si>
  <si>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</si>
  <si>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</si>
  <si>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</si>
  <si>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</si>
  <si>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</si>
  <si>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</si>
  <si>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</si>
  <si>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</si>
  <si>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</si>
  <si>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</si>
  <si>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</si>
  <si>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</si>
  <si>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</si>
  <si>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</si>
  <si>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</si>
  <si>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</si>
  <si>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</si>
  <si>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</si>
  <si>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</si>
  <si>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</si>
  <si>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</si>
  <si>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</si>
  <si>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</si>
  <si>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</si>
  <si>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</si>
  <si>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</si>
  <si>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</si>
  <si>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</si>
  <si>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</si>
  <si>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</si>
  <si>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</si>
  <si>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</si>
  <si>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</si>
  <si>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</si>
  <si>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</si>
  <si>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</si>
  <si>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</si>
  <si>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</si>
  <si>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</si>
  <si>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</si>
  <si>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</si>
  <si>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</si>
  <si>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</si>
  <si>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</si>
  <si>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</si>
  <si>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</si>
  <si>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</si>
  <si>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</si>
  <si>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</si>
  <si>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</si>
  <si>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</si>
  <si>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</si>
  <si>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</si>
  <si>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</si>
  <si>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</si>
  <si>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</si>
  <si>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</si>
  <si>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</si>
  <si>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</si>
  <si>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</si>
  <si>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</si>
  <si>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</si>
  <si>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</si>
  <si>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</si>
  <si>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</si>
  <si>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</si>
  <si>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</si>
  <si>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</si>
  <si>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</si>
  <si>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</si>
  <si>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</si>
  <si>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</si>
  <si>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</si>
  <si>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</si>
  <si>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</si>
  <si>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</si>
  <si>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</si>
  <si>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</si>
  <si>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</si>
  <si>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</si>
  <si>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</si>
  <si>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</si>
  <si>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</si>
  <si>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</si>
  <si>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</si>
  <si>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</si>
  <si>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</si>
  <si>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</si>
  <si>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</si>
  <si>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</si>
  <si>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</si>
  <si>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</si>
  <si>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</si>
  <si>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</si>
  <si>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</si>
  <si>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</si>
  <si>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</si>
  <si>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</si>
  <si>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</si>
  <si>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</si>
  <si>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</si>
  <si>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</si>
  <si>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</si>
  <si>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</si>
  <si>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</si>
  <si>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</si>
  <si>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</si>
  <si>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</si>
  <si>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</si>
  <si>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</si>
  <si>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</si>
  <si>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</si>
  <si>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</si>
  <si>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</si>
  <si>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</si>
  <si>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</si>
  <si>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</si>
  <si>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</si>
  <si>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</si>
  <si>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</si>
  <si>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</si>
  <si>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</si>
  <si>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</si>
  <si>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</si>
  <si>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</si>
  <si>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</si>
  <si>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</si>
  <si>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</si>
  <si>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</si>
  <si>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</si>
  <si>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</si>
  <si>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</si>
  <si>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</si>
  <si>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</si>
  <si>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</si>
  <si>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</si>
  <si>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</si>
  <si>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</si>
  <si>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</si>
  <si>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</si>
  <si>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</si>
  <si>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</si>
  <si>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</si>
  <si>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</si>
  <si>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</si>
  <si>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</si>
  <si>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</si>
  <si>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</si>
  <si>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</si>
  <si>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</si>
  <si>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</si>
  <si>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</si>
  <si>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</si>
  <si>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</si>
  <si>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</si>
  <si>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</si>
  <si>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</si>
  <si>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</si>
  <si>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</si>
  <si>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</si>
  <si>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</si>
  <si>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</si>
  <si>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</si>
  <si>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</si>
  <si>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</si>
  <si>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</si>
  <si>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</si>
  <si>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</si>
  <si>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</si>
  <si>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</si>
  <si>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</si>
  <si>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</si>
  <si>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</si>
  <si>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</si>
  <si>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</si>
  <si>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</si>
  <si>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</si>
  <si>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</si>
  <si>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</si>
  <si>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</si>
  <si>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</si>
  <si>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</si>
  <si>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</si>
  <si>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</si>
  <si>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</si>
  <si>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</si>
  <si>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</si>
  <si>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</si>
  <si>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</si>
  <si>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</si>
  <si>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</si>
  <si>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</si>
  <si>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</si>
  <si>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</si>
  <si>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</si>
  <si>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</si>
  <si>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</si>
  <si>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</si>
  <si>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</si>
  <si>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</si>
  <si>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</si>
  <si>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</si>
  <si>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</si>
  <si>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</si>
  <si>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</si>
  <si>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</si>
  <si>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</si>
  <si>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</si>
  <si>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</si>
  <si>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</si>
  <si>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</si>
  <si>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</si>
  <si>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</si>
  <si>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</si>
  <si>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</si>
  <si>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</si>
  <si>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</si>
  <si>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</si>
  <si>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</si>
  <si>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</si>
  <si>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</si>
  <si>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</si>
  <si>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</si>
  <si>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</si>
  <si>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</si>
  <si>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</si>
  <si>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</si>
  <si>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</si>
  <si>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</si>
  <si>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</si>
  <si>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</si>
  <si>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</si>
  <si>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</si>
  <si>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</si>
  <si>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</si>
  <si>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</si>
  <si>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</si>
  <si>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</si>
  <si>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</si>
  <si>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</si>
  <si>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</si>
  <si>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</si>
  <si>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</si>
  <si>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</si>
  <si>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</si>
  <si>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</si>
  <si>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</si>
  <si>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</si>
  <si>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</si>
  <si>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</si>
  <si>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</si>
  <si>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</si>
  <si>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</si>
  <si>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</si>
  <si>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</si>
  <si>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</si>
  <si>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</si>
  <si>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</si>
  <si>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</si>
  <si>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</si>
  <si>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</si>
  <si>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</si>
  <si>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</si>
  <si>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</si>
  <si>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</si>
  <si>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</si>
  <si>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</si>
  <si>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</si>
  <si>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</si>
  <si>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</si>
  <si>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</si>
  <si>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</si>
  <si>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</si>
  <si>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</si>
  <si>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</si>
  <si>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</si>
  <si>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</si>
  <si>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</si>
  <si>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</si>
  <si>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</si>
  <si>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</si>
  <si>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</si>
  <si>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</si>
  <si>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</si>
  <si>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</si>
  <si>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</si>
  <si>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</si>
  <si>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</si>
  <si>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</si>
  <si>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</si>
  <si>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</si>
  <si>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</si>
  <si>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</si>
  <si>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</si>
  <si>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</si>
  <si>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</si>
  <si>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</si>
  <si>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</si>
  <si>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</si>
  <si>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</si>
  <si>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</si>
  <si>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</si>
  <si>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</si>
  <si>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</si>
  <si>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</si>
  <si>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</si>
  <si>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</si>
  <si>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</si>
  <si>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</si>
  <si>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</si>
  <si>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</si>
  <si>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</si>
  <si>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</si>
  <si>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</si>
  <si>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</si>
  <si>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</si>
  <si>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</si>
  <si>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</si>
  <si>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</si>
  <si>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</si>
  <si>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</si>
  <si>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</si>
  <si>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</si>
  <si>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</si>
  <si>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</si>
  <si>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</si>
  <si>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</si>
  <si>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</si>
  <si>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</si>
  <si>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</si>
  <si>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</si>
  <si>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</si>
  <si>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</si>
  <si>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</si>
  <si>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</si>
  <si>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</si>
  <si>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</si>
  <si>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</si>
  <si>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</si>
  <si>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</si>
  <si>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</si>
  <si>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</si>
  <si>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</si>
  <si>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</si>
  <si>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</si>
  <si>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</si>
  <si>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</si>
  <si>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</si>
  <si>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</si>
  <si>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</si>
  <si>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</si>
  <si>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</si>
  <si>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</si>
  <si>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</si>
  <si>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</si>
  <si>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</si>
  <si>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</si>
  <si>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</si>
  <si>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</si>
  <si>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</si>
  <si>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</si>
  <si>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</si>
  <si>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</si>
  <si>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</si>
  <si>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</si>
  <si>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</si>
  <si>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</si>
  <si>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</si>
  <si>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</si>
  <si>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</si>
  <si>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</si>
  <si>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</si>
  <si>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</si>
  <si>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</si>
  <si>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</si>
  <si>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</si>
  <si>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</si>
  <si>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</si>
  <si>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</si>
  <si>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</si>
  <si>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</si>
  <si>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</si>
  <si>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</si>
  <si>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</si>
  <si>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</si>
  <si>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</si>
  <si>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</si>
  <si>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</si>
  <si>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</si>
  <si>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</si>
  <si>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</si>
  <si>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</si>
  <si>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</si>
  <si>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</si>
  <si>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</si>
  <si>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</si>
  <si>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</si>
  <si>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</si>
  <si>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</si>
  <si>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</si>
  <si>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</si>
  <si>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</si>
  <si>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</si>
  <si>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</si>
  <si>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</si>
  <si>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</si>
  <si>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</si>
  <si>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</si>
  <si>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</si>
  <si>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</si>
  <si>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</si>
  <si>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</si>
  <si>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</si>
  <si>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</si>
  <si>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</si>
  <si>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</si>
  <si>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</si>
  <si>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</si>
  <si>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</si>
  <si>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</si>
  <si>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</si>
  <si>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</si>
  <si>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</si>
  <si>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</si>
  <si>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</si>
  <si>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</si>
  <si>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</si>
  <si>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</si>
  <si>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</si>
  <si>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</si>
  <si>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</si>
  <si>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</si>
  <si>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</si>
  <si>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</si>
  <si>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</si>
  <si>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</si>
  <si>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</si>
  <si>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</si>
  <si>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</si>
  <si>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</si>
  <si>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</si>
  <si>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</si>
  <si>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</si>
  <si>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</si>
  <si>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</si>
  <si>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</si>
  <si>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</si>
  <si>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</si>
  <si>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</si>
  <si>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</si>
  <si>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</si>
  <si>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</si>
  <si>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</si>
  <si>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</si>
  <si>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</si>
  <si>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</si>
  <si>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</si>
  <si>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</si>
  <si>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</si>
  <si>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</si>
  <si>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</si>
  <si>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</si>
  <si>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</si>
  <si>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</si>
  <si>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</si>
  <si>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</si>
  <si>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</si>
  <si>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</si>
  <si>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</si>
  <si>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</si>
  <si>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</si>
  <si>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</si>
  <si>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</si>
  <si>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</si>
  <si>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</si>
  <si>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</si>
  <si>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</si>
  <si>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</si>
  <si>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</si>
  <si>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</si>
  <si>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</si>
  <si>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</si>
  <si>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</si>
  <si>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</si>
  <si>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</si>
  <si>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</si>
  <si>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</si>
  <si>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</si>
  <si>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</si>
  <si>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</si>
  <si>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</si>
  <si>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</si>
  <si>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</si>
  <si>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</si>
  <si>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</si>
  <si>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</si>
  <si>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</si>
  <si>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</si>
  <si>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</si>
  <si>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</si>
  <si>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</si>
  <si>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</si>
  <si>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</si>
  <si>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</si>
  <si>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</si>
  <si>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</si>
  <si>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</si>
  <si>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</si>
  <si>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</si>
  <si>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</si>
  <si>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</si>
  <si>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</si>
  <si>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</si>
  <si>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</si>
  <si>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</si>
  <si>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</si>
  <si>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</si>
  <si>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</si>
  <si>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</si>
  <si>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</si>
  <si>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</si>
  <si>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</si>
  <si>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</si>
  <si>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</si>
  <si>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</si>
  <si>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</si>
  <si>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</si>
  <si>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</si>
  <si>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</si>
  <si>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</si>
  <si>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</si>
  <si>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</si>
  <si>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</si>
  <si>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</si>
  <si>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</si>
  <si>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</si>
  <si>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</si>
  <si>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</si>
  <si>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</si>
  <si>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</si>
  <si>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</si>
  <si>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</si>
  <si>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</si>
  <si>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</si>
  <si>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</si>
  <si>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</si>
  <si>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</si>
  <si>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</si>
  <si>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</si>
  <si>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</si>
  <si>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</si>
  <si>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</si>
  <si>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</si>
  <si>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</si>
  <si>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</si>
  <si>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</si>
  <si>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</si>
  <si>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</si>
  <si>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</si>
  <si>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</si>
  <si>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</si>
  <si>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</si>
  <si>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</si>
  <si>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</si>
  <si>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</si>
  <si>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</si>
  <si>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</si>
  <si>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</si>
  <si>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</si>
  <si>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</si>
  <si>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</si>
  <si>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</si>
  <si>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</si>
  <si>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</si>
  <si>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</si>
  <si>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</si>
  <si>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</si>
  <si>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</si>
  <si>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</si>
  <si>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</si>
  <si>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</si>
  <si>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</si>
  <si>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</si>
  <si>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</si>
  <si>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</si>
  <si>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</si>
  <si>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</si>
  <si>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</si>
  <si>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</si>
  <si>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</si>
  <si>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</si>
  <si>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</si>
  <si>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</si>
  <si>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</si>
  <si>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</si>
  <si>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</si>
  <si>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</si>
  <si>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</si>
  <si>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</si>
  <si>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</si>
  <si>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</si>
  <si>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</si>
  <si>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</si>
  <si>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</si>
  <si>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</si>
  <si>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</si>
  <si>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</si>
  <si>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</si>
  <si>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</si>
  <si>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</si>
  <si>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</si>
  <si>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</si>
  <si>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</si>
  <si>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</si>
  <si>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</si>
  <si>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</si>
  <si>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</si>
  <si>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</si>
  <si>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</si>
  <si>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</si>
  <si>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</si>
  <si>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</si>
  <si>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</si>
  <si>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</si>
  <si>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</si>
  <si>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</si>
  <si>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</si>
  <si>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</si>
  <si>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</si>
  <si>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</si>
  <si>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</si>
  <si>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</si>
  <si>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</si>
  <si>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</si>
  <si>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</si>
  <si>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</si>
  <si>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</si>
  <si>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</si>
  <si>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</si>
  <si>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</si>
  <si>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</si>
  <si>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</si>
  <si>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</si>
  <si>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</si>
  <si>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</si>
  <si>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</si>
  <si>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</si>
  <si>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</si>
  <si>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</si>
  <si>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</si>
  <si>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</si>
  <si>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</si>
  <si>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</si>
  <si>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</si>
  <si>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</si>
  <si>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</si>
  <si>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</si>
  <si>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</si>
  <si>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</si>
  <si>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</si>
  <si>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</si>
  <si>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</si>
  <si>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</si>
  <si>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</si>
  <si>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</si>
  <si>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</si>
  <si>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</si>
  <si>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</si>
  <si>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</si>
  <si>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</si>
  <si>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</si>
  <si>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</si>
  <si>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</si>
  <si>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</si>
  <si>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</si>
  <si>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</si>
  <si>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</si>
  <si>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</si>
  <si>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</si>
  <si>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</si>
  <si>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</si>
  <si>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</si>
  <si>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</si>
  <si>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</si>
  <si>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</si>
  <si>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</si>
  <si>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</si>
  <si>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</si>
  <si>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</si>
  <si>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</si>
  <si>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</si>
  <si>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</si>
  <si>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</si>
  <si>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</si>
  <si>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</si>
  <si>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</si>
  <si>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</si>
  <si>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</si>
  <si>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</si>
  <si>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</si>
  <si>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</si>
  <si>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</si>
  <si>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</si>
  <si>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</si>
  <si>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</si>
  <si>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</si>
  <si>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</si>
  <si>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</si>
  <si>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</si>
  <si>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</si>
  <si>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</si>
  <si>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</si>
  <si>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</si>
  <si>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</si>
  <si>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</si>
  <si>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</si>
  <si>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</si>
  <si>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</si>
  <si>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</si>
  <si>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</si>
  <si>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</si>
  <si>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</si>
  <si>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</si>
  <si>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</si>
  <si>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</si>
  <si>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</si>
  <si>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</si>
  <si>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</si>
  <si>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</si>
  <si>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</si>
  <si>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</si>
  <si>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</si>
  <si>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</si>
  <si>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</si>
  <si>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</si>
  <si>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</si>
  <si>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</si>
  <si>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</si>
  <si>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</si>
  <si>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</si>
  <si>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</si>
  <si>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</si>
  <si>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</si>
  <si>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</si>
  <si>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</si>
  <si>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</si>
  <si>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</si>
  <si>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</si>
  <si>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</si>
  <si>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</si>
  <si>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</si>
  <si>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</si>
  <si>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</si>
  <si>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</si>
  <si>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</si>
  <si>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</si>
  <si>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</si>
  <si>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</si>
  <si>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</si>
  <si>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</si>
  <si>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</si>
  <si>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</si>
  <si>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</si>
  <si>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</si>
  <si>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</si>
  <si>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</si>
  <si>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</si>
  <si>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</si>
  <si>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</si>
  <si>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</si>
  <si>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</si>
  <si>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</si>
  <si>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</si>
  <si>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</si>
  <si>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</si>
  <si>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</si>
  <si>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</si>
  <si>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</si>
  <si>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</si>
  <si>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</si>
  <si>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</si>
  <si>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</si>
  <si>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</si>
  <si>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</si>
  <si>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</si>
  <si>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</si>
  <si>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</si>
  <si>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</si>
  <si>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</si>
  <si>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</si>
  <si>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</si>
  <si>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</si>
  <si>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</si>
  <si>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</si>
  <si>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</si>
  <si>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</si>
  <si>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</si>
  <si>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</si>
  <si>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</si>
  <si>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</si>
  <si>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</si>
  <si>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</si>
  <si>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</si>
  <si>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</si>
  <si>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</si>
  <si>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</si>
  <si>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</si>
  <si>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</si>
  <si>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</si>
  <si>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</si>
  <si>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</si>
  <si>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</si>
  <si>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</si>
  <si>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</si>
  <si>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</si>
  <si>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</si>
  <si>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</si>
  <si>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</si>
  <si>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</si>
  <si>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</si>
  <si>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</si>
  <si>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</si>
  <si>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</si>
  <si>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</si>
  <si>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</si>
  <si>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</si>
  <si>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</si>
  <si>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</si>
  <si>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</si>
  <si>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</si>
  <si>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</si>
  <si>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</si>
  <si>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</si>
  <si>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</si>
  <si>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</si>
  <si>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</si>
  <si>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</si>
  <si>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</si>
  <si>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</si>
  <si>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</si>
  <si>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</si>
  <si>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</si>
  <si>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</si>
  <si>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</si>
  <si>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</si>
  <si>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</si>
  <si>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</si>
  <si>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</si>
  <si>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</si>
  <si>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</si>
  <si>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</si>
  <si>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</si>
  <si>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</si>
  <si>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</si>
  <si>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</si>
  <si>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</si>
  <si>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</si>
  <si>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</si>
  <si>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</si>
  <si>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</si>
  <si>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</si>
  <si>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</si>
  <si>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</si>
  <si>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</si>
  <si>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</si>
  <si>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</si>
  <si>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</si>
  <si>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</si>
  <si>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</si>
  <si>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</si>
  <si>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</si>
  <si>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</si>
  <si>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</si>
  <si>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</si>
  <si>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</si>
  <si>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</si>
  <si>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</si>
  <si>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</si>
  <si>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</si>
  <si>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</si>
  <si>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</si>
  <si>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</si>
  <si>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</si>
  <si>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</si>
  <si>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</si>
  <si>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</si>
  <si>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</si>
  <si>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</si>
  <si>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</si>
  <si>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</si>
  <si>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</si>
  <si>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</si>
  <si>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</si>
  <si>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</si>
  <si>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</si>
  <si>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</si>
  <si>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</si>
  <si>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</si>
  <si>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</si>
  <si>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</si>
  <si>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</si>
  <si>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</si>
  <si>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</si>
  <si>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</si>
  <si>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</si>
  <si>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</si>
  <si>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</si>
  <si>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</si>
  <si>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</si>
  <si>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</si>
  <si>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</si>
  <si>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</si>
  <si>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</si>
  <si>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</si>
  <si>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</si>
  <si>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</si>
  <si>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</si>
  <si>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</si>
  <si>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</si>
  <si>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</si>
  <si>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</si>
  <si>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</si>
  <si>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</si>
  <si>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</si>
  <si>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</si>
  <si>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</si>
  <si>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</si>
  <si>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</si>
  <si>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</si>
  <si>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</si>
  <si>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</si>
  <si>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</si>
  <si>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</si>
  <si>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</si>
  <si>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</si>
  <si>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</si>
  <si>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</si>
  <si>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</si>
  <si>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</si>
  <si>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</si>
  <si>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</si>
  <si>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</si>
  <si>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</si>
  <si>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</si>
  <si>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</si>
  <si>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</si>
  <si>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</si>
  <si>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</si>
  <si>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</si>
  <si>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</si>
  <si>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</si>
  <si>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</si>
  <si>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</si>
  <si>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</si>
  <si>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</si>
  <si>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</si>
  <si>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</si>
  <si>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</si>
  <si>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</si>
  <si>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</si>
  <si>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</si>
  <si>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</si>
  <si>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</si>
  <si>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</si>
  <si>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</si>
  <si>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</si>
  <si>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</si>
  <si>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</si>
  <si>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</si>
  <si>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</si>
  <si>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</si>
  <si>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</si>
  <si>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</si>
  <si>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</si>
  <si>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</si>
  <si>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</si>
  <si>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</si>
  <si>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</si>
  <si>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</si>
  <si>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</si>
  <si>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</si>
  <si>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</si>
  <si>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</si>
  <si>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</si>
  <si>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</si>
  <si>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</si>
  <si>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</si>
  <si>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</si>
  <si>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</si>
  <si>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</si>
  <si>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</si>
  <si>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</si>
  <si>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</si>
  <si>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</si>
  <si>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</si>
  <si>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</si>
  <si>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</si>
  <si>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</si>
  <si>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</si>
  <si>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</si>
  <si>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</si>
  <si>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</si>
  <si>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</si>
  <si>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</si>
  <si>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</si>
  <si>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</si>
  <si>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</si>
  <si>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</si>
  <si>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</si>
  <si>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</si>
  <si>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</si>
  <si>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</si>
  <si>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</si>
  <si>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</si>
  <si>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</si>
  <si>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</si>
  <si>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</si>
  <si>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</si>
  <si>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</si>
  <si>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</si>
  <si>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</si>
  <si>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</si>
  <si>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</si>
  <si>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</si>
  <si>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</si>
  <si>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</si>
  <si>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</si>
  <si>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</si>
  <si>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</si>
  <si>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</si>
  <si>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</si>
  <si>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</si>
  <si>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</si>
  <si>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</si>
  <si>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</si>
  <si>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</si>
  <si>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</si>
  <si>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</si>
  <si>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</si>
  <si>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</si>
  <si>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</si>
  <si>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</si>
  <si>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</si>
  <si>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</si>
  <si>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</si>
  <si>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</si>
  <si>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</si>
  <si>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</si>
  <si>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</si>
  <si>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</si>
  <si>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</si>
  <si>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</si>
  <si>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</si>
  <si>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</si>
  <si>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</si>
  <si>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</si>
  <si>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</si>
  <si>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</si>
  <si>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</si>
  <si>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</si>
  <si>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</si>
  <si>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</si>
  <si>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</si>
  <si>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</si>
  <si>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</si>
  <si>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</si>
  <si>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</si>
  <si>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</si>
  <si>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</si>
  <si>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</si>
  <si>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</si>
  <si>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</si>
  <si>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</si>
  <si>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</si>
  <si>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</si>
  <si>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</si>
  <si>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</si>
  <si>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</si>
  <si>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</si>
  <si>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</si>
  <si>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</si>
  <si>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</si>
  <si>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</si>
  <si>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</si>
  <si>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</si>
  <si>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</si>
  <si>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</si>
  <si>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</si>
  <si>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</si>
  <si>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</si>
  <si>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</si>
  <si>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</si>
  <si>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</si>
  <si>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</si>
  <si>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</si>
  <si>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</si>
  <si>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</si>
  <si>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</si>
  <si>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</si>
  <si>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</si>
  <si>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</si>
  <si>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</si>
  <si>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</si>
  <si>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</si>
  <si>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</si>
  <si>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</si>
  <si>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</si>
  <si>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</si>
  <si>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</si>
  <si>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</si>
  <si>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</si>
  <si>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</si>
  <si>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</si>
  <si>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</si>
  <si>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</si>
  <si>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</si>
  <si>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</si>
  <si>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</si>
  <si>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</si>
  <si>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</si>
  <si>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</si>
  <si>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</si>
  <si>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</si>
  <si>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</si>
  <si>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</si>
  <si>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</si>
  <si>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</si>
  <si>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</si>
  <si>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</si>
  <si>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</si>
  <si>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</si>
  <si>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</si>
  <si>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</si>
  <si>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</si>
  <si>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</si>
  <si>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</si>
  <si>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</si>
  <si>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</si>
  <si>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</si>
  <si>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</si>
  <si>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</si>
  <si>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</si>
  <si>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</si>
  <si>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</si>
  <si>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</si>
  <si>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</si>
  <si>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</si>
  <si>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</si>
  <si>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</si>
  <si>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</si>
  <si>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</si>
  <si>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</si>
  <si>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</si>
  <si>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</si>
  <si>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</si>
  <si>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</si>
  <si>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</si>
  <si>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</si>
  <si>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</si>
  <si>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</si>
  <si>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</si>
  <si>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</si>
  <si>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</si>
  <si>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</si>
  <si>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</si>
  <si>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</si>
  <si>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</si>
  <si>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</si>
  <si>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</si>
  <si>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</si>
  <si>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</si>
  <si>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</si>
  <si>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</si>
  <si>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</si>
  <si>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</si>
  <si>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</si>
  <si>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</si>
  <si>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</si>
  <si>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</si>
  <si>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</si>
  <si>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</si>
  <si>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</si>
  <si>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</si>
  <si>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</si>
  <si>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</si>
  <si>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</si>
  <si>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</si>
  <si>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</si>
  <si>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</si>
  <si>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</si>
  <si>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</si>
  <si>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</si>
  <si>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</si>
  <si>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</si>
  <si>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</si>
  <si>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</si>
  <si>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</si>
  <si>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</si>
  <si>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</si>
  <si>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</si>
  <si>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</si>
  <si>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</si>
  <si>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</si>
  <si>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</si>
  <si>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</si>
  <si>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</si>
  <si>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</si>
  <si>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</si>
  <si>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</si>
  <si>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</si>
  <si>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</si>
  <si>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</si>
  <si>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</si>
  <si>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</si>
  <si>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</si>
  <si>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</si>
  <si>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</si>
  <si>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</si>
  <si>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</si>
  <si>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</si>
  <si>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</si>
  <si>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</si>
  <si>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</si>
  <si>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</si>
  <si>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</si>
  <si>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</si>
  <si>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</si>
  <si>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</si>
  <si>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</si>
  <si>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</si>
  <si>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</si>
  <si>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</si>
  <si>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</si>
  <si>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</si>
  <si>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</si>
  <si>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</si>
  <si>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</si>
  <si>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</si>
  <si>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</si>
  <si>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</si>
  <si>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</si>
  <si>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</si>
  <si>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</si>
  <si>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</si>
  <si>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</si>
  <si>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</si>
  <si>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</si>
  <si>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</si>
  <si>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</si>
  <si>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</si>
  <si>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</si>
  <si>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</si>
  <si>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</si>
  <si>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</si>
  <si>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</si>
  <si>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</si>
  <si>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</si>
  <si>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</si>
  <si>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</si>
  <si>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</si>
  <si>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</si>
  <si>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</si>
  <si>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</si>
  <si>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</si>
  <si>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</si>
  <si>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</si>
  <si>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</si>
  <si>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</si>
  <si>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</si>
  <si>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</si>
  <si>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</si>
  <si>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</si>
  <si>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</si>
  <si>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</si>
  <si>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</si>
  <si>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</si>
  <si>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</si>
  <si>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</si>
  <si>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</si>
  <si>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</si>
  <si>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</si>
  <si>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</si>
  <si>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</si>
  <si>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</si>
  <si>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</si>
  <si>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</si>
  <si>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</si>
  <si>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</si>
  <si>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</si>
  <si>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</si>
  <si>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</si>
  <si>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</si>
  <si>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</si>
  <si>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</si>
  <si>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</si>
  <si>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</si>
  <si>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</si>
  <si>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</si>
  <si>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</si>
  <si>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</si>
  <si>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</si>
  <si>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</si>
  <si>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</si>
  <si>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</si>
  <si>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</si>
  <si>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</si>
  <si>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</si>
  <si>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</si>
  <si>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</si>
  <si>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</si>
  <si>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</si>
  <si>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</si>
  <si>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</si>
  <si>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</si>
  <si>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</si>
  <si>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</si>
  <si>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</si>
  <si>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</si>
  <si>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</si>
  <si>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</si>
  <si>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</si>
  <si>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</si>
  <si>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</si>
  <si>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</si>
  <si>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</si>
  <si>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</si>
  <si>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</si>
  <si>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</si>
  <si>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</si>
  <si>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</si>
  <si>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</si>
  <si>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</si>
  <si>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</si>
  <si>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</si>
  <si>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</si>
  <si>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</si>
  <si>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</si>
  <si>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</si>
  <si>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</si>
  <si>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</si>
  <si>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</si>
  <si>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</si>
  <si>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</si>
  <si>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</si>
  <si>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</si>
  <si>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</si>
  <si>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</si>
  <si>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</si>
  <si>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</si>
  <si>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</si>
  <si>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</si>
  <si>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</si>
  <si>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</si>
  <si>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</si>
  <si>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</si>
  <si>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</si>
  <si>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</si>
  <si>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</si>
  <si>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</si>
  <si>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</si>
  <si>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</si>
  <si>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</si>
  <si>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</si>
  <si>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</si>
  <si>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</si>
  <si>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</si>
  <si>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</si>
  <si>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</si>
  <si>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</si>
  <si>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</si>
  <si>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</si>
  <si>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</si>
  <si>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</si>
  <si>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</si>
  <si>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</si>
  <si>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</si>
  <si>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</si>
  <si>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</si>
  <si>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</si>
  <si>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</si>
  <si>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</si>
  <si>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</si>
  <si>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</si>
  <si>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</si>
  <si>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</si>
  <si>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</si>
  <si>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</si>
  <si>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</si>
  <si>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</si>
  <si>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</si>
  <si>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</si>
  <si>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</si>
  <si>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</si>
  <si>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</si>
  <si>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</si>
  <si>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</si>
  <si>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</si>
  <si>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</si>
  <si>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</si>
  <si>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</si>
  <si>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</si>
  <si>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</si>
  <si>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</si>
  <si>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</si>
  <si>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</si>
  <si>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</si>
  <si>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</si>
  <si>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</si>
  <si>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</si>
  <si>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</si>
  <si>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</si>
  <si>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</si>
  <si>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</si>
  <si>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</si>
  <si>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</si>
  <si>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</si>
  <si>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</si>
  <si>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</si>
  <si>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</si>
  <si>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</si>
  <si>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</si>
  <si>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</si>
  <si>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</si>
  <si>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</si>
  <si>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</si>
  <si>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</si>
  <si>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</si>
  <si>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</si>
  <si>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</si>
  <si>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</si>
  <si>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</si>
  <si>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</si>
  <si>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</si>
  <si>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</si>
  <si>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</si>
  <si>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</si>
  <si>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</si>
  <si>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</si>
  <si>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</si>
  <si>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</si>
  <si>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</si>
  <si>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</si>
  <si>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</si>
  <si>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</si>
  <si>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</si>
  <si>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</si>
  <si>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</si>
  <si>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</si>
  <si>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</si>
  <si>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</si>
  <si>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</si>
  <si>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</si>
  <si>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</si>
  <si>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</si>
  <si>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</si>
  <si>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</si>
  <si>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</si>
  <si>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</si>
  <si>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</si>
  <si>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</si>
  <si>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</si>
  <si>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</si>
  <si>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</si>
  <si>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</si>
  <si>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</si>
  <si>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</si>
  <si>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</si>
  <si>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</si>
  <si>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</si>
  <si>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</si>
  <si>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</si>
  <si>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</si>
  <si>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</si>
  <si>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</si>
  <si>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</si>
  <si>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</si>
  <si>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</si>
  <si>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</si>
  <si>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</si>
  <si>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</si>
  <si>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</si>
  <si>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</si>
  <si>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</si>
  <si>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</si>
  <si>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</si>
  <si>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</si>
  <si>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</si>
  <si>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</si>
  <si>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</si>
  <si>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</si>
  <si>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</si>
  <si>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</si>
  <si>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</si>
  <si>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</si>
  <si>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</si>
  <si>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</si>
  <si>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</si>
  <si>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</si>
  <si>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</si>
  <si>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</si>
  <si>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</si>
  <si>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</si>
  <si>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</si>
  <si>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</si>
  <si>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</si>
  <si>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</si>
  <si>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</si>
  <si>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</si>
  <si>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</si>
  <si>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</si>
  <si>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</si>
  <si>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</si>
  <si>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</si>
  <si>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</si>
  <si>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</si>
  <si>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</si>
  <si>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</si>
  <si>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</si>
  <si>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</si>
  <si>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</si>
  <si>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</si>
  <si>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</si>
  <si>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</si>
  <si>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</si>
  <si>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</si>
  <si>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</si>
  <si>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</si>
  <si>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</si>
  <si>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</si>
  <si>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</si>
  <si>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</si>
  <si>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</si>
  <si>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</si>
  <si>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</si>
  <si>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</si>
  <si>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</si>
  <si>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</si>
  <si>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</si>
  <si>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</si>
  <si>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</si>
  <si>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</si>
  <si>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</si>
  <si>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</si>
  <si>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</si>
  <si>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</si>
  <si>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</si>
  <si>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</si>
  <si>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</si>
  <si>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</si>
  <si>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</si>
  <si>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</si>
  <si>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</si>
  <si>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</si>
  <si>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</si>
  <si>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</si>
  <si>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</si>
  <si>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</si>
  <si>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</si>
  <si>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</si>
  <si>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</si>
  <si>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</si>
  <si>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</si>
  <si>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</si>
  <si>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</si>
  <si>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</si>
  <si>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</si>
  <si>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</si>
  <si>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</si>
  <si>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</si>
  <si>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</si>
  <si>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</si>
  <si>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</si>
  <si>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</si>
  <si>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</si>
  <si>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</si>
  <si>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</si>
  <si>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</si>
  <si>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</si>
  <si>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</si>
  <si>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</si>
  <si>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</si>
  <si>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</si>
  <si>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</si>
  <si>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</si>
  <si>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</si>
  <si>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</si>
  <si>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</si>
  <si>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</si>
  <si>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</si>
  <si>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</si>
  <si>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</si>
  <si>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</si>
  <si>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</si>
  <si>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</si>
  <si>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</si>
  <si>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</si>
  <si>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</si>
  <si>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</si>
  <si>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</si>
  <si>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</si>
  <si>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</si>
  <si>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</si>
  <si>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</si>
  <si>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</si>
  <si>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</si>
  <si>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</si>
  <si>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</si>
  <si>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</si>
  <si>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</si>
  <si>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</si>
  <si>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</si>
  <si>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</si>
  <si>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</si>
  <si>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</si>
  <si>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</si>
  <si>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</si>
  <si>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</si>
  <si>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</si>
  <si>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</si>
  <si>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</si>
  <si>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</si>
  <si>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</si>
  <si>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</si>
  <si>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</si>
  <si>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</si>
  <si>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</si>
  <si>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</si>
  <si>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</si>
  <si>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</si>
  <si>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</si>
  <si>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</si>
  <si>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</si>
  <si>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</si>
  <si>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</si>
  <si>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</si>
  <si>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</si>
  <si>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</si>
  <si>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</si>
  <si>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</si>
  <si>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</si>
  <si>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</si>
  <si>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</si>
  <si>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</si>
  <si>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</si>
  <si>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</si>
  <si>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</si>
  <si>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</si>
  <si>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</si>
  <si>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</si>
  <si>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</si>
  <si>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</si>
  <si>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</si>
  <si>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</si>
  <si>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</si>
  <si>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</si>
  <si>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</si>
  <si>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</si>
  <si>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</si>
  <si>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</si>
  <si>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</si>
  <si>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</si>
  <si>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</si>
  <si>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</si>
  <si>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</si>
  <si>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</si>
  <si>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</si>
  <si>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</si>
  <si>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</si>
  <si>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</si>
  <si>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</si>
  <si>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</si>
  <si>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</si>
  <si>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</si>
  <si>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</si>
  <si>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</si>
  <si>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</si>
  <si>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</si>
  <si>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</si>
  <si>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</si>
  <si>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</si>
  <si>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</si>
  <si>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</si>
  <si>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</si>
  <si>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</si>
  <si>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</si>
  <si>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</si>
  <si>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</si>
  <si>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</si>
  <si>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</si>
  <si>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</si>
  <si>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</si>
  <si>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</si>
  <si>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</si>
  <si>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</si>
  <si>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</si>
  <si>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</si>
  <si>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</si>
  <si>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</si>
  <si>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</si>
  <si>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</si>
  <si>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</si>
  <si>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</si>
  <si>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</si>
  <si>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</si>
  <si>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</si>
  <si>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</si>
  <si>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</si>
  <si>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</si>
  <si>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</si>
  <si>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</si>
  <si>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</si>
  <si>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</si>
  <si>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</si>
  <si>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</si>
  <si>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</si>
  <si>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</si>
  <si>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</si>
  <si>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</si>
  <si>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</si>
  <si>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</si>
  <si>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</si>
  <si>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</si>
  <si>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</si>
  <si>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</si>
  <si>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</si>
  <si>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</si>
  <si>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</si>
  <si>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</si>
  <si>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</si>
  <si>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</si>
  <si>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</si>
  <si>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</si>
  <si>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</si>
  <si>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</si>
  <si>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</si>
  <si>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</si>
  <si>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</si>
  <si>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</si>
  <si>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</si>
  <si>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</si>
  <si>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</si>
  <si>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</si>
  <si>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</si>
  <si>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</si>
  <si>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</si>
  <si>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</si>
  <si>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</si>
  <si>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</si>
  <si>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</si>
  <si>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</si>
  <si>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</si>
  <si>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</si>
  <si>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</si>
  <si>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</si>
  <si>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</si>
  <si>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</si>
  <si>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</si>
  <si>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</si>
  <si>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</si>
  <si>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</si>
  <si>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</si>
  <si>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</si>
  <si>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</si>
  <si>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</si>
  <si>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</si>
  <si>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</si>
  <si>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</si>
  <si>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</si>
  <si>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</si>
  <si>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</si>
  <si>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</si>
  <si>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</si>
  <si>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</si>
  <si>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</si>
  <si>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</si>
  <si>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</si>
  <si>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</si>
  <si>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</si>
  <si>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</si>
  <si>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</si>
  <si>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</si>
  <si>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</si>
  <si>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</si>
  <si>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</si>
  <si>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</si>
  <si>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</si>
  <si>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</si>
  <si>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</si>
  <si>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</si>
  <si>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</si>
  <si>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</si>
  <si>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</si>
  <si>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</si>
  <si>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</si>
  <si>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</si>
  <si>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</si>
  <si>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</si>
  <si>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</si>
  <si>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</si>
  <si>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</si>
  <si>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</si>
  <si>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</si>
  <si>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</si>
  <si>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</si>
  <si>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</si>
  <si>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</si>
  <si>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</si>
  <si>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</si>
  <si>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</si>
  <si>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</si>
  <si>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</si>
  <si>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</si>
  <si>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</si>
  <si>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</si>
  <si>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</si>
  <si>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</si>
  <si>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</si>
  <si>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</si>
  <si>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</si>
  <si>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</si>
  <si>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</si>
  <si>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</si>
  <si>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</si>
  <si>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</si>
  <si>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</si>
  <si>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</si>
  <si>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</si>
  <si>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</si>
  <si>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</si>
  <si>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</si>
  <si>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</si>
  <si>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</si>
  <si>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</si>
  <si>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</si>
  <si>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</si>
  <si>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</si>
  <si>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</si>
  <si>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</si>
  <si>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</si>
  <si>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</si>
  <si>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</si>
  <si>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</si>
  <si>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</si>
  <si>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</si>
  <si>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</si>
  <si>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</si>
  <si>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</si>
  <si>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</si>
  <si>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</si>
  <si>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</si>
  <si>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</si>
  <si>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</si>
  <si>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</si>
  <si>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</si>
  <si>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</si>
  <si>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</si>
  <si>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</si>
  <si>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</si>
  <si>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</si>
  <si>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</si>
  <si>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</si>
  <si>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</si>
  <si>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</si>
  <si>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</si>
  <si>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</si>
  <si>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</si>
  <si>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</si>
  <si>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</si>
  <si>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</si>
  <si>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</si>
  <si>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</si>
  <si>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</si>
  <si>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</si>
  <si>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</si>
  <si>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</si>
  <si>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</si>
  <si>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</si>
  <si>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</si>
  <si>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</si>
  <si>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</si>
  <si>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</si>
  <si>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</si>
  <si>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</si>
  <si>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</si>
  <si>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</si>
  <si>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</si>
  <si>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</si>
  <si>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</si>
  <si>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</si>
  <si>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</si>
  <si>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</si>
  <si>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</si>
  <si>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</si>
  <si>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</si>
  <si>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</si>
  <si>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</si>
  <si>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</si>
  <si>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</si>
  <si>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</si>
  <si>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</si>
  <si>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</si>
  <si>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</si>
  <si>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</si>
  <si>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</si>
  <si>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</si>
  <si>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</si>
  <si>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</si>
  <si>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</si>
  <si>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</si>
  <si>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</si>
  <si>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</si>
  <si>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</si>
  <si>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</si>
  <si>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</si>
  <si>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</si>
  <si>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</si>
  <si>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</si>
  <si>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</si>
  <si>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</si>
  <si>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</si>
  <si>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</si>
  <si>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</si>
  <si>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</si>
  <si>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</si>
  <si>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</si>
  <si>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</si>
  <si>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</si>
  <si>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</si>
  <si>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</si>
  <si>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</si>
  <si>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</si>
  <si>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</si>
  <si>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</si>
  <si>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</si>
  <si>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</si>
  <si>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</si>
  <si>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</si>
  <si>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</si>
  <si>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</si>
  <si>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</si>
  <si>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</si>
  <si>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</si>
  <si>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</si>
  <si>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</si>
  <si>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</si>
  <si>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</si>
  <si>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</si>
  <si>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</si>
  <si>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</si>
  <si>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</si>
  <si>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</si>
  <si>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</si>
  <si>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</si>
  <si>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</si>
  <si>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</si>
  <si>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</si>
  <si>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</si>
  <si>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</si>
  <si>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</si>
  <si>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</si>
  <si>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</si>
  <si>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</si>
  <si>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</si>
  <si>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</si>
  <si>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</si>
  <si>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</si>
  <si>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</si>
  <si>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</si>
  <si>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</si>
  <si>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</si>
  <si>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</si>
  <si>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</si>
  <si>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</si>
  <si>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</si>
  <si>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</si>
  <si>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</si>
  <si>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</si>
  <si>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</si>
  <si>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</si>
  <si>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</si>
  <si>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</si>
  <si>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</si>
  <si>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</si>
  <si>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</si>
  <si>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</si>
  <si>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</si>
  <si>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</si>
  <si>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</si>
  <si>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</si>
  <si>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</si>
  <si>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</si>
  <si>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</si>
  <si>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</si>
  <si>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</si>
  <si>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</si>
  <si>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</si>
  <si>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</si>
  <si>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</si>
  <si>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</si>
  <si>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</si>
  <si>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</si>
  <si>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</si>
  <si>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</si>
  <si>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</si>
  <si>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</si>
  <si>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</si>
  <si>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</si>
  <si>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</si>
  <si>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</si>
  <si>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</si>
  <si>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</si>
  <si>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</si>
  <si>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</si>
  <si>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</si>
  <si>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</si>
  <si>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</si>
  <si>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</si>
  <si>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</si>
  <si>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</si>
  <si>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</si>
  <si>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</si>
  <si>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</si>
  <si>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</si>
  <si>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</si>
  <si>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</si>
  <si>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</si>
  <si>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</si>
  <si>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</si>
  <si>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</si>
  <si>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</si>
  <si>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</si>
  <si>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</si>
  <si>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</si>
  <si>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</si>
  <si>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</si>
  <si>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</si>
  <si>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</si>
  <si>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</si>
  <si>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</si>
  <si>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</si>
  <si>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</si>
  <si>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</si>
  <si>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</si>
  <si>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</si>
  <si>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</si>
  <si>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</si>
  <si>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</si>
  <si>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</si>
  <si>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</si>
  <si>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</si>
  <si>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</si>
  <si>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</si>
  <si>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</si>
  <si>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</si>
  <si>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</si>
  <si>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</si>
  <si>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</si>
  <si>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</si>
  <si>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</si>
  <si>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</si>
  <si>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</si>
  <si>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</si>
  <si>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</si>
  <si>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</si>
  <si>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</si>
  <si>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</si>
  <si>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</si>
  <si>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</si>
  <si>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</si>
  <si>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</si>
  <si>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</si>
  <si>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</si>
  <si>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</si>
  <si>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</si>
  <si>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</si>
  <si>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</si>
  <si>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</si>
  <si>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</si>
  <si>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</si>
  <si>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</si>
  <si>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</si>
  <si>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</si>
  <si>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</si>
  <si>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</si>
  <si>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</si>
  <si>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</si>
  <si>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</si>
  <si>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</si>
  <si>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</si>
  <si>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</si>
  <si>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</si>
  <si>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</si>
  <si>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</si>
  <si>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</si>
  <si>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</si>
  <si>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</si>
  <si>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</si>
  <si>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</si>
  <si>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</si>
  <si>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</si>
  <si>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</si>
  <si>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</si>
  <si>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</si>
  <si>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</si>
  <si>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</si>
  <si>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</si>
  <si>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</si>
  <si>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</si>
  <si>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</si>
  <si>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</si>
  <si>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</si>
  <si>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</si>
  <si>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</si>
  <si>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</si>
  <si>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</si>
  <si>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</si>
  <si>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</si>
  <si>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</si>
  <si>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</si>
  <si>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</si>
  <si>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</si>
  <si>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</si>
  <si>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</si>
  <si>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</si>
  <si>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</si>
  <si>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</si>
  <si>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</si>
  <si>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</si>
  <si>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</si>
  <si>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</si>
  <si>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</si>
  <si>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</si>
  <si>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</si>
  <si>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</si>
  <si>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</si>
  <si>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</si>
  <si>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</si>
  <si>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</si>
  <si>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</si>
  <si>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</si>
  <si>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</si>
  <si>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</si>
  <si>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</si>
  <si>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</si>
  <si>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</si>
  <si>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</si>
  <si>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</si>
  <si>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</si>
  <si>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</si>
  <si>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</si>
  <si>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</si>
  <si>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</si>
  <si>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</si>
  <si>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</si>
  <si>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</si>
  <si>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</si>
  <si>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</si>
  <si>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</si>
  <si>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</si>
  <si>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</si>
  <si>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</si>
  <si>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</si>
  <si>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</si>
  <si>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</si>
  <si>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</si>
  <si>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</si>
  <si>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</si>
  <si>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</si>
  <si>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</si>
  <si>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</si>
  <si>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</si>
  <si>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</si>
  <si>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</si>
  <si>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</si>
  <si>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</si>
  <si>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</si>
  <si>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</si>
  <si>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</si>
  <si>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</si>
  <si>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</si>
  <si>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</si>
  <si>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</si>
  <si>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</si>
  <si>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</si>
  <si>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</si>
  <si>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</si>
  <si>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</si>
  <si>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</si>
  <si>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</si>
  <si>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</si>
  <si>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</si>
  <si>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</si>
  <si>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</si>
  <si>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</si>
  <si>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</si>
  <si>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</si>
  <si>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</si>
  <si>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</si>
  <si>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</si>
  <si>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</si>
  <si>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</si>
  <si>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</si>
  <si>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</si>
  <si>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</si>
  <si>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</si>
  <si>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</si>
  <si>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</si>
  <si>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</si>
  <si>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</si>
  <si>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</si>
  <si>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</si>
  <si>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</si>
  <si>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</si>
  <si>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</si>
  <si>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</si>
  <si>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</si>
  <si>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</si>
  <si>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</si>
  <si>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</si>
  <si>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</si>
  <si>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</si>
  <si>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</si>
  <si>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</si>
  <si>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</si>
  <si>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</si>
  <si>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</si>
  <si>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</si>
  <si>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</si>
  <si>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</si>
  <si>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</si>
  <si>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</si>
  <si>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</si>
  <si>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</si>
  <si>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</si>
  <si>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</si>
  <si>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</si>
  <si>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</si>
  <si>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</si>
  <si>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</si>
  <si>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</si>
  <si>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</si>
  <si>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</si>
  <si>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</si>
  <si>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</si>
  <si>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</si>
  <si>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</si>
  <si>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</si>
  <si>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</si>
  <si>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</si>
  <si>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</si>
  <si>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</si>
  <si>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</si>
  <si>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</si>
  <si>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</si>
  <si>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</si>
  <si>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</si>
  <si>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</si>
  <si>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</si>
  <si>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</si>
  <si>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</si>
  <si>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</si>
  <si>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</si>
  <si>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</si>
  <si>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</si>
  <si>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</si>
  <si>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</si>
  <si>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</si>
  <si>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</si>
  <si>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</si>
  <si>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</si>
  <si>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</si>
  <si>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</si>
  <si>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</si>
  <si>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</si>
  <si>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</si>
  <si>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</si>
  <si>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</si>
  <si>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</si>
  <si>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</si>
  <si>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</si>
  <si>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</si>
  <si>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</si>
  <si>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</si>
  <si>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</si>
  <si>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</si>
  <si>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</si>
  <si>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</si>
  <si>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</si>
  <si>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</si>
  <si>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</si>
  <si>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</si>
  <si>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</si>
  <si>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</si>
  <si>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</si>
  <si>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</si>
  <si>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</si>
  <si>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</si>
  <si>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</si>
  <si>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</si>
  <si>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</si>
  <si>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</si>
  <si>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</si>
  <si>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</si>
  <si>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</si>
  <si>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</si>
  <si>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</si>
  <si>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</si>
  <si>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</si>
  <si>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</si>
  <si>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</si>
  <si>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</si>
  <si>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</si>
  <si>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</si>
  <si>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</si>
  <si>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</si>
  <si>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</si>
  <si>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</si>
  <si>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</si>
  <si>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</si>
  <si>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</si>
  <si>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</si>
  <si>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</si>
  <si>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</si>
  <si>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</si>
  <si>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</si>
  <si>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</si>
  <si>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</si>
  <si>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</si>
  <si>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</si>
  <si>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</si>
  <si>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</si>
  <si>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</si>
  <si>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</si>
  <si>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</si>
  <si>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</si>
  <si>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</si>
  <si>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</si>
  <si>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</si>
  <si>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</si>
  <si>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</si>
  <si>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</si>
  <si>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</si>
  <si>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</si>
  <si>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</si>
  <si>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</si>
  <si>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</si>
  <si>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</si>
  <si>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</si>
  <si>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</si>
  <si>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</si>
  <si>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</si>
  <si>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</si>
  <si>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</si>
  <si>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</si>
  <si>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</si>
  <si>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</si>
  <si>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</si>
  <si>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</si>
  <si>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</si>
  <si>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</si>
  <si>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</si>
  <si>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</si>
  <si>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</si>
  <si>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</si>
  <si>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</si>
  <si>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</si>
  <si>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</si>
  <si>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</si>
  <si>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</si>
  <si>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</si>
  <si>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</si>
  <si>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</si>
  <si>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</si>
  <si>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</si>
  <si>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</si>
  <si>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</si>
  <si>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</si>
  <si>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</si>
  <si>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</si>
  <si>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</si>
  <si>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</si>
  <si>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</si>
  <si>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</si>
  <si>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</si>
  <si>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</si>
  <si>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</si>
  <si>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</si>
  <si>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</si>
  <si>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</si>
  <si>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</si>
  <si>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</si>
  <si>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</si>
  <si>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</si>
  <si>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</si>
  <si>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</si>
  <si>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</si>
  <si>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</si>
  <si>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</si>
  <si>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</si>
  <si>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</si>
  <si>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</si>
  <si>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</si>
  <si>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</si>
  <si>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</si>
  <si>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</si>
  <si>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</si>
  <si>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</si>
  <si>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</si>
  <si>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</si>
  <si>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</si>
  <si>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</si>
  <si>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</si>
  <si>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</si>
  <si>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</si>
  <si>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</si>
  <si>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</si>
  <si>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</si>
  <si>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</si>
  <si>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</si>
  <si>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</si>
  <si>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</si>
  <si>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</si>
  <si>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</si>
  <si>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</si>
  <si>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</si>
  <si>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</si>
  <si>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</si>
  <si>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</si>
  <si>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</si>
  <si>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</si>
  <si>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</si>
  <si>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</si>
  <si>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</si>
  <si>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</si>
  <si>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</si>
  <si>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</si>
  <si>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</si>
  <si>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</si>
  <si>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</si>
  <si>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</si>
  <si>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</si>
  <si>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</si>
  <si>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</si>
  <si>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</si>
  <si>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</si>
  <si>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</si>
  <si>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</si>
  <si>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</si>
  <si>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</si>
  <si>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</si>
  <si>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</si>
  <si>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</si>
  <si>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</si>
  <si>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</si>
  <si>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</si>
  <si>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</si>
  <si>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</si>
  <si>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</si>
  <si>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</si>
  <si>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</si>
  <si>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</si>
  <si>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</si>
  <si>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</si>
  <si>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</si>
  <si>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</si>
  <si>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</si>
  <si>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</si>
  <si>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</si>
  <si>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</si>
  <si>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</si>
  <si>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</si>
  <si>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</si>
  <si>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</si>
  <si>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</si>
  <si>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</si>
  <si>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</si>
  <si>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</si>
  <si>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</si>
  <si>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</si>
  <si>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</si>
  <si>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</si>
  <si>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</si>
  <si>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</si>
  <si>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</si>
  <si>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</si>
  <si>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</si>
  <si>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</si>
  <si>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</si>
  <si>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</si>
  <si>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</si>
  <si>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</si>
  <si>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</si>
  <si>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</si>
  <si>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</si>
  <si>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</si>
  <si>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</si>
  <si>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</si>
  <si>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</si>
  <si>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</si>
  <si>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</si>
  <si>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</si>
  <si>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</si>
  <si>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</si>
  <si>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</si>
  <si>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</si>
  <si>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</si>
  <si>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</si>
  <si>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</si>
  <si>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</si>
  <si>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</si>
  <si>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</si>
  <si>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</si>
  <si>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</si>
  <si>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</si>
  <si>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</si>
  <si>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</si>
  <si>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</si>
  <si>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</si>
  <si>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</si>
  <si>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</si>
  <si>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</si>
  <si>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</si>
  <si>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</si>
  <si>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</si>
  <si>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</si>
  <si>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</si>
  <si>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</si>
  <si>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</si>
  <si>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</si>
  <si>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</si>
  <si>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</si>
  <si>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</si>
  <si>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</si>
  <si>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</si>
  <si>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</si>
  <si>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</si>
  <si>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</si>
  <si>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</si>
  <si>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</si>
  <si>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</si>
  <si>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</si>
  <si>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</si>
  <si>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</si>
  <si>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</si>
  <si>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</si>
  <si>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</si>
  <si>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</si>
  <si>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</si>
  <si>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</si>
  <si>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</si>
  <si>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</si>
  <si>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</si>
  <si>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</si>
  <si>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</si>
  <si>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</si>
  <si>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</si>
  <si>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</si>
  <si>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</si>
  <si>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</si>
  <si>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</si>
  <si>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</si>
  <si>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</si>
  <si>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</si>
  <si>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</si>
  <si>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</si>
  <si>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</si>
  <si>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</si>
  <si>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</si>
  <si>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</si>
  <si>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</si>
  <si>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</si>
  <si>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</si>
  <si>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</si>
  <si>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</si>
  <si>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</si>
  <si>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</si>
  <si>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</si>
  <si>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</si>
  <si>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</si>
  <si>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</si>
  <si>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</si>
  <si>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</si>
  <si>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</si>
  <si>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</si>
  <si>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</si>
  <si>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</si>
  <si>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</si>
  <si>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</si>
  <si>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</si>
  <si>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</si>
  <si>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</si>
  <si>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</si>
  <si>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</si>
  <si>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</si>
  <si>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</si>
  <si>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</si>
  <si>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</si>
  <si>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</si>
  <si>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</si>
  <si>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</si>
  <si>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</si>
  <si>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</si>
  <si>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</si>
  <si>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</si>
  <si>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</si>
  <si>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</si>
  <si>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</si>
  <si>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</si>
  <si>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</si>
  <si>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</si>
  <si>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</si>
  <si>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</si>
  <si>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</si>
  <si>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</si>
  <si>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</si>
  <si>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</si>
  <si>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</si>
  <si>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</si>
  <si>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</si>
  <si>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</si>
  <si>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</si>
  <si>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</si>
  <si>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</si>
  <si>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</si>
  <si>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</si>
  <si>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</si>
  <si>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</si>
  <si>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</si>
  <si>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</si>
  <si>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</si>
  <si>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</si>
  <si>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</si>
  <si>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</si>
  <si>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</si>
  <si>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</si>
  <si>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</si>
  <si>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</si>
  <si>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</si>
  <si>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</si>
  <si>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</si>
  <si>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</si>
  <si>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</si>
  <si>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</si>
  <si>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</si>
  <si>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</si>
  <si>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</si>
  <si>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</si>
  <si>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</si>
  <si>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</si>
  <si>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</si>
  <si>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</si>
  <si>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</si>
  <si>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</si>
  <si>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</si>
  <si>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</si>
  <si>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</si>
  <si>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</si>
  <si>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</si>
  <si>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</si>
  <si>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</si>
  <si>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</si>
  <si>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</si>
  <si>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</si>
  <si>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</si>
  <si>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</si>
  <si>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</si>
  <si>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</si>
  <si>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</si>
  <si>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</si>
  <si>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</si>
  <si>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</si>
  <si>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</si>
  <si>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</si>
  <si>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</si>
  <si>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</si>
  <si>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</si>
  <si>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</si>
  <si>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</si>
  <si>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</si>
  <si>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</si>
  <si>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</si>
  <si>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</si>
  <si>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</si>
  <si>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</si>
  <si>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</si>
  <si>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</si>
  <si>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</si>
  <si>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</si>
  <si>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</si>
  <si>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</si>
  <si>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</si>
  <si>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</si>
  <si>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</si>
  <si>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</si>
  <si>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</si>
  <si>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</si>
  <si>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</si>
  <si>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</si>
  <si>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</si>
  <si>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</si>
  <si>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</si>
  <si>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</si>
  <si>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</si>
  <si>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</si>
  <si>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</si>
  <si>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</si>
  <si>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</si>
  <si>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</si>
  <si>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</si>
  <si>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</si>
  <si>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</si>
  <si>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</si>
  <si>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</si>
  <si>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</si>
  <si>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</si>
  <si>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</si>
  <si>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</si>
  <si>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</si>
  <si>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</si>
  <si>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</si>
  <si>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</si>
  <si>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</si>
  <si>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</si>
  <si>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</si>
  <si>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</si>
  <si>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</si>
  <si>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</si>
  <si>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</si>
  <si>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</si>
  <si>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</si>
  <si>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</si>
  <si>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</si>
  <si>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</si>
  <si>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</si>
  <si>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</si>
  <si>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</si>
  <si>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</si>
  <si>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</si>
  <si>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</si>
  <si>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</si>
  <si>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</si>
  <si>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</si>
  <si>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</si>
  <si>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</si>
  <si>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</si>
  <si>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</si>
  <si>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</si>
  <si>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</si>
  <si>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</si>
  <si>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</si>
  <si>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</si>
  <si>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</si>
  <si>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</si>
  <si>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</si>
  <si>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</si>
  <si>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</si>
  <si>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</si>
  <si>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</si>
  <si>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</si>
  <si>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</si>
  <si>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</si>
  <si>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</si>
  <si>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</si>
  <si>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</si>
  <si>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</si>
  <si>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</si>
  <si>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</si>
  <si>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</si>
  <si>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</si>
  <si>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</si>
  <si>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</si>
  <si>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</si>
  <si>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</si>
  <si>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</si>
  <si>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</si>
  <si>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</si>
  <si>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</si>
  <si>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</si>
  <si>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</si>
  <si>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</si>
  <si>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</si>
  <si>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</si>
  <si>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</si>
  <si>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</si>
  <si>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</si>
  <si>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</si>
  <si>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</si>
  <si>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</si>
  <si>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</si>
  <si>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</si>
  <si>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</si>
  <si>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</si>
  <si>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</si>
  <si>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</si>
  <si>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</si>
  <si>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</si>
  <si>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</si>
  <si>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</si>
  <si>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</si>
  <si>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</si>
  <si>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</si>
  <si>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</si>
  <si>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</si>
  <si>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</si>
  <si>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</si>
  <si>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</si>
  <si>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</si>
  <si>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</si>
  <si>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</si>
  <si>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</si>
  <si>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</si>
  <si>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</si>
  <si>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</si>
  <si>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</si>
  <si>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</si>
  <si>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</si>
  <si>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</si>
  <si>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</si>
  <si>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</si>
  <si>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</si>
  <si>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</si>
  <si>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</si>
  <si>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</si>
  <si>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</si>
  <si>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</si>
  <si>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</si>
  <si>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</si>
  <si>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</si>
  <si>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</si>
  <si>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</si>
  <si>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</si>
  <si>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</si>
  <si>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</si>
  <si>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</si>
  <si>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</si>
  <si>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</si>
  <si>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</si>
  <si>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</si>
  <si>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</si>
  <si>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</si>
  <si>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</si>
  <si>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</si>
  <si>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</si>
  <si>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</si>
  <si>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</si>
  <si>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</si>
  <si>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</si>
  <si>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</si>
  <si>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</si>
  <si>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</si>
  <si>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</si>
  <si>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</si>
  <si>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</si>
  <si>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</si>
  <si>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</si>
  <si>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</si>
  <si>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</si>
  <si>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</si>
  <si>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</si>
  <si>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</si>
  <si>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</si>
  <si>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</si>
  <si>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</si>
  <si>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</si>
  <si>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</si>
  <si>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</si>
  <si>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</si>
  <si>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</si>
  <si>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</si>
  <si>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</si>
  <si>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</si>
  <si>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</si>
  <si>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</si>
  <si>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</si>
  <si>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</si>
  <si>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</si>
  <si>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</si>
  <si>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</si>
  <si>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</si>
  <si>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</si>
  <si>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</si>
  <si>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</si>
  <si>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</si>
  <si>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</si>
  <si>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</si>
  <si>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</si>
  <si>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</si>
  <si>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</si>
  <si>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</si>
  <si>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</si>
  <si>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</si>
  <si>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</si>
  <si>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</si>
  <si>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</si>
  <si>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</si>
  <si>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</si>
  <si>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</si>
  <si>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</si>
  <si>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</si>
  <si>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</si>
  <si>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</si>
  <si>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</si>
  <si>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</si>
  <si>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</si>
  <si>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</si>
  <si>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</si>
  <si>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</si>
  <si>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</si>
  <si>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</si>
  <si>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</si>
  <si>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</si>
  <si>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</si>
  <si>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</si>
  <si>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</si>
  <si>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</si>
  <si>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</si>
  <si>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</si>
  <si>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</si>
  <si>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</si>
  <si>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</si>
  <si>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</si>
  <si>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</si>
  <si>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</si>
  <si>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</si>
  <si>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</si>
  <si>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</si>
  <si>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</si>
  <si>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</si>
  <si>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</si>
  <si>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</si>
  <si>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</si>
  <si>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</si>
  <si>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</si>
  <si>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</si>
  <si>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</si>
  <si>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</si>
  <si>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</si>
  <si>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</si>
  <si>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</si>
  <si>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</si>
  <si>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</si>
  <si>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</si>
  <si>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</si>
  <si>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</si>
  <si>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</si>
  <si>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</si>
  <si>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</si>
  <si>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</si>
  <si>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</si>
  <si>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</si>
  <si>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</si>
  <si>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</si>
  <si>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</si>
  <si>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</si>
  <si>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</si>
  <si>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</si>
  <si>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</si>
  <si>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</si>
  <si>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</si>
  <si>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</si>
  <si>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</si>
  <si>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</si>
  <si>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</si>
  <si>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</si>
  <si>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</si>
  <si>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</si>
  <si>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</si>
  <si>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</si>
  <si>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</si>
  <si>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</si>
  <si>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</si>
  <si>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</si>
  <si>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</si>
  <si>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</si>
  <si>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</si>
  <si>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</si>
  <si>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</si>
  <si>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</si>
  <si>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</si>
  <si>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</si>
  <si>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</si>
  <si>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</si>
  <si>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</si>
  <si>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</si>
  <si>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</si>
  <si>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</si>
  <si>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</si>
  <si>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</si>
  <si>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</si>
  <si>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</si>
  <si>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</si>
  <si>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</si>
  <si>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</si>
  <si>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</si>
  <si>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</si>
  <si>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</si>
  <si>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</si>
  <si>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</si>
  <si>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</si>
  <si>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</si>
  <si>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</si>
  <si>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</si>
  <si>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</si>
  <si>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</si>
  <si>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</si>
  <si>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</si>
  <si>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</si>
  <si>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</si>
  <si>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</si>
  <si>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</si>
  <si>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</si>
  <si>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</si>
  <si>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</si>
  <si>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</si>
  <si>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</si>
  <si>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</si>
  <si>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</si>
  <si>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</si>
  <si>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</si>
  <si>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</si>
  <si>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</si>
  <si>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</si>
  <si>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</si>
  <si>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</si>
  <si>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</si>
  <si>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</si>
  <si>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</si>
  <si>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</si>
  <si>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</si>
  <si>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</si>
  <si>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</si>
  <si>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</si>
  <si>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</si>
  <si>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</si>
  <si>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</si>
  <si>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</si>
  <si>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</si>
  <si>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</si>
  <si>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</si>
  <si>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</si>
  <si>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</si>
  <si>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</si>
  <si>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</si>
  <si>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</si>
  <si>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</si>
  <si>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</si>
  <si>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</si>
  <si>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</si>
  <si>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</si>
  <si>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</si>
  <si>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</si>
  <si>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</si>
  <si>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</si>
  <si>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</si>
  <si>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</si>
  <si>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</si>
  <si>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</si>
  <si>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</si>
  <si>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</si>
  <si>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</si>
  <si>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</si>
  <si>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</si>
  <si>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</si>
  <si>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</si>
  <si>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</si>
  <si>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</si>
  <si>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</si>
  <si>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</si>
  <si>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</si>
  <si>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</si>
  <si>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</si>
  <si>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</si>
  <si>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</si>
  <si>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</si>
  <si>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</si>
  <si>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</si>
  <si>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</si>
  <si>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</si>
  <si>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</si>
  <si>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</si>
  <si>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</si>
  <si>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</si>
  <si>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</si>
  <si>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</si>
  <si>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</si>
  <si>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</si>
  <si>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</si>
  <si>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</si>
  <si>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</si>
  <si>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</si>
  <si>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</si>
  <si>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</si>
  <si>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</si>
  <si>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</si>
  <si>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</si>
  <si>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</si>
  <si>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</si>
  <si>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</si>
  <si>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</si>
  <si>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</si>
  <si>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</si>
  <si>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</si>
  <si>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</si>
  <si>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</si>
  <si>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</si>
  <si>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</si>
  <si>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</si>
  <si>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</si>
  <si>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</si>
  <si>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</si>
  <si>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</si>
  <si>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</si>
  <si>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</si>
  <si>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</si>
  <si>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</si>
  <si>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</si>
  <si>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</si>
  <si>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</si>
  <si>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</si>
  <si>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</si>
  <si>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</si>
  <si>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</si>
  <si>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</si>
  <si>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</si>
  <si>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</si>
  <si>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</si>
  <si>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</si>
  <si>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</si>
  <si>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</si>
  <si>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</si>
  <si>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</si>
  <si>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</si>
  <si>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</si>
  <si>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</si>
  <si>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</si>
  <si>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</si>
  <si>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</si>
  <si>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</si>
  <si>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</si>
  <si>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</si>
  <si>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</si>
  <si>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</si>
  <si>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</si>
  <si>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</si>
  <si>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</si>
  <si>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</si>
  <si>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</si>
  <si>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</si>
  <si>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</si>
  <si>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</si>
  <si>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</si>
  <si>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</si>
  <si>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</si>
  <si>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</si>
  <si>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</si>
  <si>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</si>
  <si>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</si>
  <si>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</si>
  <si>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</si>
  <si>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</si>
  <si>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</si>
  <si>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</si>
  <si>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</si>
  <si>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</si>
  <si>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</si>
  <si>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</si>
  <si>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</si>
  <si>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</si>
  <si>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</si>
  <si>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</si>
  <si>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</si>
  <si>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</si>
  <si>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</si>
  <si>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</si>
  <si>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</si>
  <si>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</si>
  <si>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</si>
  <si>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</si>
  <si>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</si>
  <si>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</si>
  <si>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</si>
  <si>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</si>
  <si>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</si>
  <si>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</si>
  <si>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</si>
  <si>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</si>
  <si>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</si>
  <si>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</si>
  <si>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</si>
  <si>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</si>
  <si>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</si>
  <si>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</si>
  <si>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</si>
  <si>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</si>
  <si>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</si>
  <si>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</si>
  <si>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</si>
  <si>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</si>
  <si>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</si>
  <si>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</si>
  <si>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</si>
  <si>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</si>
  <si>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</si>
  <si>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</si>
  <si>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</si>
  <si>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</si>
  <si>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</si>
  <si>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</si>
  <si>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</si>
  <si>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</si>
  <si>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</si>
  <si>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</si>
  <si>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</si>
  <si>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</si>
  <si>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</si>
  <si>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</si>
  <si>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</si>
  <si>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</si>
  <si>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</si>
  <si>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</si>
  <si>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</si>
  <si>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</si>
  <si>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</si>
  <si>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</si>
  <si>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</si>
  <si>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</si>
  <si>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</si>
  <si>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</si>
  <si>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</si>
  <si>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</si>
  <si>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</si>
  <si>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</si>
  <si>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</si>
  <si>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</si>
  <si>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</si>
  <si>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</si>
  <si>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</si>
  <si>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</si>
  <si>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</si>
  <si>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</si>
  <si>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</si>
  <si>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</si>
  <si>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</si>
  <si>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</si>
  <si>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</si>
  <si>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</si>
  <si>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</si>
  <si>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</si>
  <si>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</si>
  <si>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</si>
  <si>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</si>
  <si>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</si>
  <si>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</si>
  <si>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</si>
  <si>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</si>
  <si>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</si>
  <si>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</si>
  <si>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</si>
  <si>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</si>
  <si>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</si>
  <si>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</si>
  <si>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</si>
  <si>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</si>
  <si>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</si>
  <si>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</si>
  <si>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</si>
  <si>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</si>
  <si>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</si>
  <si>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</si>
  <si>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</si>
  <si>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</si>
  <si>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</si>
  <si>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</si>
  <si>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</si>
  <si>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</si>
  <si>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</si>
  <si>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</si>
  <si>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</si>
  <si>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</si>
  <si>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</si>
  <si>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</si>
  <si>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</si>
  <si>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</si>
  <si>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</si>
  <si>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</si>
  <si>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</si>
  <si>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</si>
  <si>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</si>
  <si>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</si>
  <si>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</si>
  <si>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</si>
  <si>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</si>
  <si>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</si>
  <si>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</si>
  <si>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</si>
  <si>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</si>
  <si>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</si>
  <si>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</si>
  <si>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</si>
  <si>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</si>
  <si>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</si>
  <si>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</si>
  <si>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</si>
  <si>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</si>
  <si>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</si>
  <si>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</si>
  <si>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</si>
  <si>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</si>
  <si>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</si>
  <si>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</si>
  <si>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</si>
  <si>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</si>
  <si>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</si>
  <si>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</si>
  <si>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</si>
  <si>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</si>
  <si>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</si>
  <si>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</si>
  <si>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</si>
  <si>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</si>
  <si>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</si>
  <si>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</si>
  <si>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</si>
  <si>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</si>
  <si>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</si>
  <si>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</si>
  <si>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</si>
  <si>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</si>
  <si>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</si>
  <si>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</si>
  <si>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</si>
  <si>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</si>
  <si>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</si>
  <si>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</si>
  <si>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</si>
  <si>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</si>
  <si>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</si>
  <si>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</si>
  <si>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</si>
  <si>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</si>
  <si>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</si>
  <si>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</si>
  <si>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</si>
  <si>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</si>
  <si>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</si>
  <si>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</si>
  <si>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</si>
  <si>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</si>
  <si>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</si>
  <si>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</si>
  <si>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</si>
  <si>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</si>
  <si>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</si>
  <si>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</si>
  <si>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</si>
  <si>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</si>
  <si>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</si>
  <si>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</si>
  <si>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</si>
  <si>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</si>
  <si>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</si>
  <si>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</si>
  <si>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</si>
  <si>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</si>
  <si>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</si>
  <si>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</si>
  <si>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</si>
  <si>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</si>
  <si>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</si>
  <si>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</si>
  <si>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</si>
  <si>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</si>
  <si>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</si>
  <si>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</si>
  <si>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</si>
  <si>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</si>
  <si>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</si>
  <si>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</si>
  <si>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</si>
  <si>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</si>
  <si>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</si>
  <si>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</si>
  <si>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</si>
  <si>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</si>
  <si>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</si>
  <si>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</si>
  <si>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</si>
  <si>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</si>
  <si>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</si>
  <si>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</si>
  <si>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</si>
  <si>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</si>
  <si>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</si>
  <si>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</si>
  <si>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</si>
  <si>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</si>
  <si>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</si>
  <si>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</si>
  <si>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</si>
  <si>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</si>
  <si>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</si>
  <si>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</si>
  <si>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</si>
  <si>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</si>
  <si>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</si>
  <si>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</si>
  <si>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</si>
  <si>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</si>
  <si>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</si>
  <si>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</si>
  <si>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</si>
  <si>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</si>
  <si>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</si>
  <si>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</si>
  <si>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</si>
  <si>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</si>
  <si>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</si>
  <si>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</si>
  <si>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</si>
  <si>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</si>
  <si>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</si>
  <si>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</si>
  <si>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</si>
  <si>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</si>
  <si>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</si>
  <si>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</si>
  <si>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</si>
  <si>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</si>
  <si>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</si>
  <si>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</si>
  <si>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</si>
  <si>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</si>
  <si>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</si>
  <si>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</si>
  <si>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</si>
  <si>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</si>
  <si>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</si>
  <si>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</si>
  <si>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</si>
  <si>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</si>
  <si>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</si>
  <si>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</si>
  <si>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</si>
  <si>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</si>
  <si>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</si>
  <si>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</si>
  <si>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</si>
  <si>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</si>
  <si>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</si>
  <si>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</si>
  <si>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</si>
  <si>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</si>
  <si>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</si>
  <si>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</si>
  <si>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</si>
  <si>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</si>
  <si>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</si>
  <si>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</si>
  <si>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</si>
  <si>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</si>
  <si>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</si>
  <si>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</si>
  <si>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</si>
  <si>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</si>
  <si>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</si>
  <si>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</si>
  <si>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</si>
  <si>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</si>
  <si>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</si>
  <si>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</si>
  <si>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</si>
  <si>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</si>
  <si>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</si>
  <si>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</si>
  <si>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</si>
  <si>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</si>
  <si>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</si>
  <si>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</si>
  <si>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</si>
  <si>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</si>
  <si>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</si>
  <si>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</si>
  <si>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</si>
  <si>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</si>
  <si>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</si>
  <si>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</si>
  <si>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</si>
  <si>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</si>
  <si>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</si>
  <si>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</si>
  <si>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</si>
  <si>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</si>
  <si>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</si>
  <si>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</si>
  <si>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</si>
  <si>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</si>
  <si>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</si>
  <si>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</si>
  <si>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</si>
  <si>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</si>
  <si>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</si>
  <si>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</si>
  <si>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</si>
  <si>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</si>
  <si>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</si>
  <si>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</si>
  <si>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</si>
  <si>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</si>
  <si>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</si>
  <si>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</si>
  <si>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</si>
  <si>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</si>
  <si>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</si>
  <si>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</si>
  <si>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</si>
  <si>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</si>
  <si>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</si>
  <si>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</si>
  <si>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</si>
  <si>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</si>
  <si>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</si>
  <si>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</si>
  <si>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</si>
  <si>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</si>
  <si>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</si>
  <si>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</si>
  <si>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</si>
  <si>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</si>
  <si>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</si>
  <si>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</si>
  <si>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</si>
  <si>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</si>
  <si>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</si>
  <si>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</si>
  <si>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</si>
  <si>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</si>
  <si>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</si>
  <si>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</si>
  <si>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</si>
  <si>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</si>
  <si>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</si>
  <si>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</si>
  <si>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</si>
  <si>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</si>
  <si>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</si>
  <si>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</si>
  <si>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</si>
  <si>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</si>
  <si>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</si>
  <si>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</si>
  <si>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</si>
  <si>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</si>
  <si>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</si>
  <si>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</si>
  <si>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</si>
  <si>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</si>
  <si>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</si>
  <si>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</si>
  <si>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</si>
  <si>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</si>
  <si>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</si>
  <si>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</si>
  <si>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</si>
  <si>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</si>
  <si>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</si>
  <si>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</si>
  <si>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</si>
  <si>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</si>
  <si>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</si>
  <si>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</si>
  <si>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</si>
  <si>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</si>
  <si>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</si>
  <si>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</si>
  <si>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</si>
  <si>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</si>
  <si>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</si>
  <si>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</si>
  <si>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</si>
  <si>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</si>
  <si>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</si>
  <si>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</si>
  <si>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</si>
  <si>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</si>
  <si>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</si>
  <si>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</si>
  <si>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</si>
  <si>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</si>
  <si>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</si>
  <si>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</si>
  <si>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</si>
  <si>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</si>
  <si>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</si>
  <si>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</si>
  <si>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</si>
  <si>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</si>
  <si>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</si>
  <si>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</si>
  <si>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</si>
  <si>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</si>
  <si>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</si>
  <si>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</si>
  <si>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</si>
  <si>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</si>
  <si>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</si>
  <si>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</si>
  <si>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</si>
  <si>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</si>
  <si>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</si>
  <si>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</si>
  <si>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</si>
  <si>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</si>
  <si>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</si>
  <si>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</si>
  <si>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</si>
  <si>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</si>
  <si>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</si>
  <si>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</si>
  <si>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</si>
  <si>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</si>
  <si>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</si>
  <si>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</si>
  <si>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</si>
  <si>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</si>
  <si>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</si>
  <si>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</si>
  <si>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</si>
  <si>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</si>
  <si>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</si>
  <si>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</si>
  <si>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</si>
  <si>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</si>
  <si>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</si>
  <si>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</si>
  <si>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</si>
  <si>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</si>
  <si>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</si>
  <si>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</si>
  <si>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</si>
  <si>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</si>
  <si>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</si>
  <si>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</si>
  <si>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</si>
  <si>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</si>
  <si>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</si>
  <si>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</si>
  <si>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</si>
  <si>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</si>
  <si>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</si>
  <si>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</si>
  <si>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</si>
  <si>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</si>
  <si>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</si>
  <si>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</si>
  <si>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</si>
  <si>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</si>
  <si>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</si>
  <si>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</si>
  <si>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</si>
  <si>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</si>
  <si>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</si>
  <si>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</si>
  <si>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</si>
  <si>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</si>
  <si>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</si>
  <si>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</si>
  <si>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</si>
  <si>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</si>
  <si>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</si>
  <si>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</si>
  <si>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</si>
  <si>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</si>
  <si>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</si>
  <si>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</si>
  <si>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</si>
  <si>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</si>
  <si>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</si>
  <si>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</si>
  <si>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</si>
  <si>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</si>
  <si>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</si>
  <si>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</si>
  <si>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</si>
  <si>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</si>
  <si>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</si>
  <si>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</si>
  <si>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</si>
  <si>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</si>
  <si>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</si>
  <si>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</si>
  <si>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</si>
  <si>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</si>
  <si>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</si>
  <si>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</si>
  <si>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</si>
  <si>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</si>
  <si>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</si>
  <si>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</si>
  <si>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</si>
  <si>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</si>
  <si>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</si>
  <si>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</si>
  <si>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</si>
  <si>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</si>
  <si>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</si>
  <si>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</si>
  <si>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</si>
  <si>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</si>
  <si>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</si>
  <si>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</si>
  <si>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</si>
  <si>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</si>
  <si>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</si>
  <si>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</si>
  <si>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</si>
  <si>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</si>
  <si>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</si>
  <si>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</si>
  <si>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</si>
  <si>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</si>
  <si>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</si>
  <si>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</si>
  <si>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</si>
  <si>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</si>
  <si>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</si>
  <si>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</si>
  <si>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</si>
  <si>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</si>
  <si>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</si>
  <si>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</si>
  <si>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</si>
  <si>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</si>
  <si>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</si>
  <si>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</si>
  <si>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</si>
  <si>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</si>
  <si>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</si>
  <si>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</si>
  <si>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</si>
  <si>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</si>
  <si>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</si>
  <si>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</si>
  <si>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</si>
  <si>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</si>
  <si>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</si>
  <si>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</si>
  <si>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</si>
  <si>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</si>
  <si>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</si>
  <si>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</si>
  <si>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</si>
  <si>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</si>
  <si>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</si>
  <si>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</si>
  <si>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</si>
  <si>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</si>
  <si>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</si>
  <si>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</si>
  <si>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</si>
  <si>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</si>
  <si>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</si>
  <si>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</si>
  <si>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</si>
  <si>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</si>
  <si>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</si>
  <si>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</si>
  <si>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</si>
  <si>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</si>
  <si>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</si>
  <si>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</si>
  <si>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</si>
  <si>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</si>
  <si>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</si>
  <si>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</si>
  <si>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</si>
  <si>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</si>
  <si>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</si>
  <si>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</si>
  <si>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</si>
  <si>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</si>
  <si>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</si>
  <si>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</si>
  <si>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</si>
  <si>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</si>
  <si>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</si>
  <si>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</si>
  <si>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</si>
  <si>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</si>
  <si>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</si>
  <si>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</si>
  <si>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</si>
  <si>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</si>
  <si>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</si>
  <si>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</si>
  <si>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</si>
  <si>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</si>
  <si>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</si>
  <si>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</si>
  <si>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</si>
  <si>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</si>
  <si>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</si>
  <si>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</si>
  <si>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</si>
  <si>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</si>
  <si>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</si>
  <si>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</si>
  <si>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</si>
  <si>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</si>
  <si>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</si>
  <si>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</si>
  <si>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</si>
  <si>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</si>
  <si>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</si>
  <si>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</si>
  <si>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</si>
  <si>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</si>
  <si>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</si>
  <si>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</si>
  <si>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</si>
  <si>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</si>
  <si>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</si>
  <si>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</si>
  <si>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</si>
  <si>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</si>
  <si>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</si>
  <si>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</si>
  <si>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</si>
  <si>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</si>
  <si>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</si>
  <si>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</si>
  <si>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</si>
  <si>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</si>
  <si>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</si>
  <si>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</si>
  <si>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</si>
  <si>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</si>
  <si>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</si>
  <si>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</si>
  <si>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</si>
  <si>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</si>
  <si>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</si>
  <si>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</si>
  <si>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</si>
  <si>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</si>
  <si>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</si>
  <si>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</si>
  <si>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</si>
  <si>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</si>
  <si>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</si>
  <si>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</si>
  <si>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</si>
  <si>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</si>
  <si>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</si>
  <si>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</si>
  <si>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</si>
  <si>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</si>
  <si>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</si>
  <si>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</si>
  <si>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</si>
  <si>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</si>
  <si>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</si>
  <si>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</si>
  <si>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</si>
  <si>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</si>
  <si>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</si>
  <si>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</si>
  <si>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</si>
  <si>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</si>
  <si>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</si>
  <si>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</si>
  <si>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</si>
  <si>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</si>
  <si>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</si>
  <si>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</si>
  <si>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</si>
  <si>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</si>
  <si>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</si>
  <si>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</si>
  <si>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</si>
  <si>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</si>
  <si>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</si>
  <si>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</si>
  <si>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</si>
  <si>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</si>
  <si>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</si>
  <si>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</si>
  <si>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</si>
  <si>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</si>
  <si>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</si>
  <si>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</si>
  <si>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</si>
  <si>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</si>
  <si>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</si>
  <si>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</si>
  <si>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</si>
  <si>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</si>
  <si>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</si>
  <si>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</si>
  <si>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</si>
  <si>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</si>
  <si>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</si>
  <si>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</si>
  <si>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</si>
  <si>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</si>
  <si>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</si>
  <si>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</si>
  <si>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</si>
  <si>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</si>
  <si>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</si>
  <si>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</si>
  <si>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</si>
  <si>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</si>
  <si>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</si>
  <si>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</si>
  <si>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</si>
  <si>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</si>
  <si>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</si>
  <si>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</si>
  <si>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</si>
  <si>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</si>
  <si>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</si>
  <si>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</si>
  <si>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</si>
  <si>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</si>
  <si>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</si>
  <si>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</si>
  <si>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</si>
  <si>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</si>
  <si>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</si>
  <si>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</si>
  <si>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</si>
  <si>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</si>
  <si>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</si>
  <si>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</si>
  <si>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</si>
  <si>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</si>
  <si>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</si>
  <si>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</si>
  <si>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</si>
  <si>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</si>
  <si>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</si>
  <si>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</si>
  <si>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</si>
  <si>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</si>
  <si>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</si>
  <si>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</si>
  <si>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</si>
  <si>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</si>
  <si>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</si>
  <si>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</si>
  <si>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</si>
  <si>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</si>
  <si>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</si>
  <si>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</si>
  <si>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</si>
  <si>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</si>
  <si>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</si>
  <si>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</si>
  <si>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</si>
  <si>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</si>
  <si>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</si>
  <si>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</si>
  <si>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</si>
  <si>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</si>
  <si>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</si>
  <si>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</si>
  <si>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</si>
  <si>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</si>
  <si>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</si>
  <si>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</si>
  <si>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</si>
  <si>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</si>
  <si>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</si>
  <si>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</si>
  <si>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</si>
  <si>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</si>
  <si>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</si>
  <si>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</si>
  <si>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</si>
  <si>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</si>
  <si>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</si>
  <si>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</si>
  <si>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</si>
  <si>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</si>
  <si>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</si>
  <si>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</si>
  <si>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</si>
  <si>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</si>
  <si>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</si>
  <si>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</si>
  <si>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</si>
  <si>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</si>
  <si>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</si>
  <si>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</si>
  <si>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</si>
  <si>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</si>
  <si>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</si>
  <si>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</si>
  <si>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</si>
  <si>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</si>
  <si>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</si>
  <si>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</si>
  <si>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</si>
  <si>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</si>
  <si>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</si>
  <si>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</si>
  <si>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</si>
  <si>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</si>
  <si>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</si>
  <si>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</si>
  <si>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</si>
  <si>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</si>
  <si>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</si>
  <si>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</si>
  <si>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</si>
  <si>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</si>
  <si>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</si>
  <si>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</si>
  <si>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</si>
  <si>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</si>
  <si>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</si>
  <si>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</si>
  <si>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</si>
  <si>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</si>
  <si>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</si>
  <si>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</si>
  <si>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</si>
  <si>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</si>
  <si>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</si>
  <si>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</si>
  <si>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</si>
  <si>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</si>
  <si>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</si>
  <si>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</si>
  <si>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</si>
  <si>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</si>
  <si>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</si>
  <si>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</si>
  <si>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</si>
  <si>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</si>
  <si>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</si>
  <si>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</si>
  <si>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</si>
  <si>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</si>
  <si>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</si>
  <si>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</si>
  <si>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</si>
  <si>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</si>
  <si>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</si>
  <si>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</si>
  <si>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</si>
  <si>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</si>
  <si>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</si>
  <si>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</si>
  <si>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</si>
  <si>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</si>
  <si>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</si>
  <si>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</si>
  <si>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</si>
  <si>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</si>
  <si>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</si>
  <si>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</si>
  <si>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</si>
  <si>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</si>
  <si>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</si>
  <si>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</si>
  <si>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</si>
  <si>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</si>
  <si>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</si>
  <si>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</si>
  <si>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</si>
  <si>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</si>
  <si>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</si>
  <si>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</si>
  <si>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</si>
  <si>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</si>
  <si>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</si>
  <si>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</si>
  <si>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</si>
  <si>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</si>
  <si>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</si>
  <si>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</si>
  <si>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</si>
  <si>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</si>
  <si>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</si>
  <si>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</si>
  <si>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</si>
  <si>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</si>
  <si>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</si>
  <si>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</si>
  <si>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</si>
  <si>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</si>
  <si>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</si>
  <si>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</si>
  <si>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</si>
  <si>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</si>
  <si>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</si>
  <si>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</si>
  <si>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</si>
  <si>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</si>
  <si>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</si>
  <si>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</si>
  <si>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</si>
  <si>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</si>
  <si>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</si>
  <si>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</si>
  <si>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</si>
  <si>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</si>
  <si>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</si>
  <si>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</si>
  <si>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</si>
  <si>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</si>
  <si>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</si>
  <si>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</si>
  <si>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</si>
  <si>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</si>
  <si>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</si>
  <si>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</si>
  <si>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</si>
  <si>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</si>
  <si>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</si>
  <si>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</si>
  <si>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</si>
  <si>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</si>
  <si>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</si>
  <si>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</si>
  <si>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</si>
  <si>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</si>
  <si>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</si>
  <si>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</si>
  <si>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</si>
  <si>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</si>
  <si>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</si>
  <si>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</si>
  <si>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</si>
  <si>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</si>
  <si>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</si>
  <si>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</si>
  <si>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</si>
  <si>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</si>
  <si>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</si>
  <si>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</si>
  <si>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</si>
  <si>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</si>
  <si>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</si>
  <si>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</si>
  <si>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</si>
  <si>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</si>
  <si>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</si>
  <si>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</si>
  <si>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</si>
  <si>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</si>
  <si>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</si>
  <si>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</si>
  <si>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</si>
  <si>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</si>
  <si>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</si>
  <si>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</si>
  <si>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</si>
  <si>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</si>
  <si>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</si>
  <si>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</si>
  <si>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</si>
  <si>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</si>
  <si>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</si>
  <si>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</si>
  <si>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</si>
  <si>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</si>
  <si>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</si>
  <si>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</si>
  <si>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</si>
  <si>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</si>
  <si>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</si>
  <si>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</si>
  <si>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</si>
  <si>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</si>
  <si>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</si>
  <si>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</si>
  <si>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</si>
  <si>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</si>
  <si>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</si>
  <si>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</si>
  <si>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</si>
  <si>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</si>
  <si>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</si>
  <si>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</si>
  <si>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</si>
  <si>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</si>
  <si>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</si>
  <si>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</si>
  <si>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</si>
  <si>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</si>
  <si>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</si>
  <si>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</si>
  <si>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</si>
  <si>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</si>
  <si>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</si>
  <si>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</si>
  <si>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</si>
  <si>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</si>
  <si>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</si>
  <si>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</si>
  <si>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</si>
  <si>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</si>
  <si>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</si>
  <si>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</si>
  <si>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</si>
  <si>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</si>
  <si>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</si>
  <si>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</si>
  <si>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</si>
  <si>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</si>
  <si>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</si>
  <si>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</si>
  <si>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</si>
  <si>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</si>
  <si>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</si>
  <si>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</si>
  <si>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</si>
  <si>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</si>
  <si>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</si>
  <si>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</si>
  <si>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</si>
  <si>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</si>
  <si>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</si>
  <si>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</si>
  <si>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</si>
  <si>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</si>
  <si>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</si>
  <si>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</si>
  <si>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</si>
  <si>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</si>
  <si>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</si>
  <si>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</si>
  <si>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</si>
  <si>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</si>
  <si>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</si>
  <si>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</si>
  <si>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</si>
  <si>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</si>
  <si>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</si>
  <si>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</si>
  <si>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</si>
  <si>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</si>
  <si>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</si>
  <si>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</si>
  <si>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</si>
  <si>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</si>
  <si>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</si>
  <si>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</si>
  <si>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</si>
  <si>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</si>
  <si>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</si>
  <si>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</si>
  <si>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</si>
  <si>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</si>
  <si>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</si>
  <si>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</si>
  <si>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</si>
  <si>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</si>
  <si>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</si>
  <si>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</si>
  <si>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</si>
  <si>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</si>
  <si>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</si>
  <si>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</si>
  <si>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</si>
  <si>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</si>
  <si>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</si>
  <si>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</si>
  <si>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</si>
  <si>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</si>
  <si>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</si>
  <si>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</si>
  <si>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</si>
  <si>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</si>
  <si>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</si>
  <si>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</si>
  <si>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</si>
  <si>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</si>
  <si>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</si>
  <si>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</si>
  <si>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</si>
  <si>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</si>
  <si>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</si>
  <si>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</si>
  <si>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</si>
  <si>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</si>
  <si>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</si>
  <si>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</si>
  <si>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</si>
  <si>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</si>
  <si>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</si>
  <si>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</si>
  <si>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</si>
  <si>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</si>
  <si>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</si>
  <si>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</si>
  <si>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</si>
  <si>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</si>
  <si>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</si>
  <si>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</si>
  <si>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</si>
  <si>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</si>
  <si>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</si>
  <si>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</si>
  <si>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</si>
  <si>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</si>
  <si>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</si>
  <si>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</si>
  <si>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</si>
  <si>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</si>
  <si>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</si>
  <si>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</si>
  <si>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</si>
  <si>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</si>
  <si>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</si>
  <si>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</si>
  <si>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</si>
  <si>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</si>
  <si>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</si>
  <si>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</si>
  <si>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</si>
  <si>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</si>
  <si>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</si>
  <si>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</si>
  <si>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</si>
  <si>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</si>
  <si>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</si>
  <si>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</si>
  <si>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</si>
  <si>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</si>
  <si>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</si>
  <si>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</si>
  <si>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</si>
  <si>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</si>
  <si>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</si>
  <si>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</si>
  <si>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</si>
  <si>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</si>
  <si>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</si>
  <si>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</si>
  <si>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</si>
  <si>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</si>
  <si>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</si>
  <si>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</si>
  <si>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</si>
  <si>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</si>
  <si>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</si>
  <si>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</si>
  <si>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</si>
  <si>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</si>
  <si>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</si>
  <si>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</si>
  <si>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</si>
  <si>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</si>
  <si>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</si>
  <si>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</si>
  <si>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</si>
  <si>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</si>
  <si>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</si>
  <si>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</si>
  <si>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</si>
  <si>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</si>
  <si>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</si>
  <si>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</si>
  <si>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</si>
  <si>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</si>
  <si>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</si>
  <si>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</si>
  <si>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</si>
  <si>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</si>
  <si>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</si>
  <si>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</si>
  <si>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</si>
  <si>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</si>
  <si>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</si>
  <si>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</si>
  <si>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</si>
  <si>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</si>
  <si>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</si>
  <si>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</si>
  <si>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</si>
  <si>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</si>
  <si>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</si>
  <si>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</si>
  <si>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</si>
  <si>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</si>
  <si>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</si>
  <si>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</si>
  <si>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</si>
  <si>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</si>
  <si>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</si>
  <si>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</si>
  <si>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</si>
  <si>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</si>
  <si>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</si>
  <si>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</si>
  <si>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</si>
  <si>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</si>
  <si>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</si>
  <si>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</si>
  <si>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</si>
  <si>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</si>
  <si>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</si>
  <si>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</si>
  <si>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</si>
  <si>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</si>
  <si>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</si>
  <si>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</si>
  <si>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</si>
  <si>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</si>
  <si>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</si>
  <si>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</si>
  <si>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</si>
  <si>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</si>
  <si>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</si>
  <si>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</si>
  <si>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</si>
  <si>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</si>
  <si>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</si>
  <si>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</si>
  <si>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</si>
  <si>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</si>
  <si>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</si>
  <si>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</si>
  <si>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</si>
  <si>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</si>
  <si>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</si>
  <si>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</si>
  <si>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</si>
  <si>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</si>
  <si>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</si>
  <si>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</si>
  <si>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</si>
  <si>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</si>
  <si>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</si>
  <si>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</si>
  <si>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</si>
  <si>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</si>
  <si>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</si>
  <si>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</si>
  <si>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</si>
  <si>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</si>
  <si>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</si>
  <si>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</si>
  <si>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</si>
  <si>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</si>
  <si>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</si>
  <si>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</si>
  <si>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</si>
  <si>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</si>
  <si>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</si>
  <si>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</si>
  <si>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</si>
  <si>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</si>
  <si>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</si>
  <si>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</si>
  <si>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</si>
  <si>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</si>
  <si>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</si>
  <si>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</si>
  <si>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</si>
  <si>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</si>
  <si>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</si>
  <si>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</si>
  <si>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</si>
  <si>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</si>
  <si>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</si>
  <si>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</si>
  <si>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</si>
  <si>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</si>
  <si>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</si>
  <si>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</si>
  <si>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</si>
  <si>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</si>
  <si>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</si>
  <si>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</si>
  <si>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</si>
  <si>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</si>
  <si>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</si>
  <si>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</si>
  <si>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</si>
  <si>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</si>
  <si>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</si>
  <si>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</si>
  <si>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</si>
  <si>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</si>
  <si>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</si>
  <si>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</si>
  <si>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</si>
  <si>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</si>
  <si>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</si>
  <si>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</si>
  <si>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</si>
  <si>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</si>
  <si>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</si>
  <si>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</si>
  <si>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</si>
  <si>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</si>
  <si>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</si>
  <si>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</si>
  <si>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</si>
  <si>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</si>
  <si>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</si>
  <si>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</si>
  <si>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</si>
  <si>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</si>
  <si>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</si>
  <si>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</si>
  <si>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</si>
  <si>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</si>
  <si>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</si>
  <si>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</si>
  <si>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</si>
  <si>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</si>
  <si>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</si>
  <si>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</si>
  <si>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</si>
  <si>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</si>
  <si>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</si>
  <si>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</si>
  <si>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</si>
  <si>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</si>
  <si>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</si>
  <si>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</si>
  <si>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</si>
  <si>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</si>
  <si>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</si>
  <si>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</si>
  <si>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</si>
  <si>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</si>
  <si>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</si>
  <si>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</si>
  <si>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</si>
  <si>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</si>
  <si>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</si>
  <si>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</si>
  <si>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</si>
  <si>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</si>
  <si>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</si>
  <si>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</si>
  <si>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</si>
  <si>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</si>
  <si>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</si>
  <si>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</si>
  <si>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</si>
  <si>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</si>
  <si>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</si>
  <si>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</si>
  <si>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</si>
  <si>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</si>
  <si>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</si>
  <si>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</si>
  <si>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</si>
  <si>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</si>
  <si>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</si>
  <si>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</si>
  <si>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</si>
  <si>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</si>
  <si>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</si>
  <si>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</si>
  <si>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</si>
  <si>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</si>
  <si>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</si>
  <si>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</si>
  <si>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</si>
  <si>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</si>
  <si>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</si>
  <si>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</si>
  <si>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</si>
  <si>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</si>
  <si>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</si>
  <si>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</si>
  <si>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</si>
  <si>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</si>
  <si>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</si>
  <si>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</si>
  <si>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</si>
  <si>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</si>
  <si>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</si>
  <si>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</si>
  <si>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</si>
  <si>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</si>
  <si>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</si>
  <si>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</si>
  <si>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</si>
  <si>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</si>
  <si>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</si>
  <si>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</si>
  <si>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</si>
  <si>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</si>
  <si>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</si>
  <si>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</si>
  <si>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</si>
  <si>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</si>
  <si>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</si>
  <si>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</si>
  <si>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</si>
  <si>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</si>
  <si>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</si>
  <si>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</si>
  <si>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</si>
  <si>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</si>
  <si>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</si>
  <si>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</si>
  <si>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</si>
  <si>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</si>
  <si>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</si>
  <si>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</si>
  <si>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</si>
  <si>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</si>
  <si>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</si>
  <si>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</si>
  <si>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</si>
  <si>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</si>
  <si>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</si>
  <si>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</si>
  <si>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</si>
  <si>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</si>
  <si>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</si>
  <si>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</si>
  <si>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</si>
  <si>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</si>
  <si>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</si>
  <si>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</si>
  <si>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</si>
  <si>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</si>
  <si>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</si>
  <si>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</si>
  <si>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</si>
  <si>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</si>
  <si>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</si>
  <si>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</si>
  <si>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</si>
  <si>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</si>
  <si>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</si>
  <si>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</si>
  <si>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</si>
  <si>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</si>
  <si>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</si>
  <si>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</si>
  <si>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</si>
  <si>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</si>
  <si>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</si>
  <si>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</si>
  <si>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</si>
  <si>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</si>
  <si>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</si>
  <si>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</si>
  <si>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</si>
  <si>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</si>
  <si>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</si>
  <si>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</si>
  <si>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</si>
  <si>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</si>
  <si>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</si>
  <si>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</si>
  <si>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</si>
  <si>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</si>
  <si>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</si>
  <si>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</si>
  <si>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</si>
  <si>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</si>
  <si>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</si>
  <si>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</si>
  <si>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</si>
  <si>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</si>
  <si>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</si>
  <si>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</si>
  <si>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</si>
  <si>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</si>
  <si>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</si>
  <si>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</si>
  <si>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</si>
  <si>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</si>
  <si>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</si>
  <si>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</si>
  <si>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</si>
  <si>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</si>
  <si>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</si>
  <si>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</si>
  <si>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</si>
  <si>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</si>
  <si>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</si>
  <si>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</si>
  <si>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</si>
  <si>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</si>
  <si>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</si>
  <si>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</si>
  <si>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</si>
  <si>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</si>
  <si>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</si>
  <si>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</si>
  <si>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</si>
  <si>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</si>
  <si>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</si>
  <si>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</si>
  <si>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</si>
  <si>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</si>
  <si>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</si>
  <si>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</si>
  <si>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</si>
  <si>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</si>
  <si>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</si>
  <si>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</si>
  <si>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</si>
  <si>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</si>
  <si>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</si>
  <si>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</si>
  <si>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</si>
  <si>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</si>
  <si>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</si>
  <si>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</si>
  <si>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</si>
  <si>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</si>
  <si>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</si>
  <si>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</si>
  <si>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</si>
  <si>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</si>
  <si>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</si>
  <si>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</si>
  <si>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</si>
  <si>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</si>
  <si>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</si>
  <si>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</si>
  <si>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</si>
  <si>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</si>
  <si>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</si>
  <si>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</si>
  <si>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</si>
  <si>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</si>
  <si>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</si>
  <si>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</si>
  <si>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</si>
  <si>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</si>
  <si>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</si>
  <si>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</si>
  <si>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</si>
  <si>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</si>
  <si>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</si>
  <si>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</si>
  <si>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</si>
  <si>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</si>
  <si>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</si>
  <si>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</si>
  <si>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</si>
  <si>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</si>
  <si>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</si>
  <si>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</si>
  <si>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</si>
  <si>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</si>
  <si>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</si>
  <si>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</si>
  <si>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</si>
  <si>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</si>
  <si>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</si>
  <si>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</si>
  <si>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</si>
  <si>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</si>
  <si>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</si>
  <si>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</si>
  <si>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</si>
  <si>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</si>
  <si>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</si>
  <si>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</si>
  <si>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</si>
  <si>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</si>
  <si>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</si>
  <si>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</si>
  <si>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</si>
  <si>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</si>
  <si>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</si>
  <si>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</si>
  <si>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</si>
  <si>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</si>
  <si>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</si>
  <si>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</si>
  <si>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</si>
  <si>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</si>
  <si>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</si>
  <si>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</si>
  <si>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</si>
  <si>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</si>
  <si>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</si>
  <si>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</si>
  <si>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</si>
  <si>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</si>
  <si>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</si>
  <si>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</si>
  <si>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</si>
  <si>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</si>
  <si>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</si>
  <si>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</si>
  <si>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</si>
  <si>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</si>
  <si>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</si>
  <si>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</si>
  <si>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</si>
  <si>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</si>
  <si>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</si>
  <si>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</si>
  <si>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</si>
  <si>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</si>
  <si>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</si>
  <si>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</si>
  <si>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</si>
  <si>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</si>
  <si>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</si>
  <si>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</si>
  <si>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</si>
  <si>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</si>
  <si>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</si>
  <si>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</si>
  <si>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</si>
  <si>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</si>
  <si>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</si>
  <si>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</si>
  <si>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</si>
  <si>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</si>
  <si>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</si>
  <si>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</si>
  <si>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</si>
  <si>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</si>
  <si>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</si>
  <si>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</si>
  <si>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</si>
  <si>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</si>
  <si>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</si>
  <si>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</si>
  <si>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</si>
  <si>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</si>
  <si>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</si>
  <si>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</si>
  <si>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</si>
  <si>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</si>
  <si>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</si>
  <si>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</si>
  <si>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</si>
  <si>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</si>
  <si>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</si>
  <si>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</si>
  <si>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</si>
  <si>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</si>
  <si>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</si>
  <si>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</si>
  <si>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</si>
  <si>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</si>
  <si>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</si>
  <si>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</si>
  <si>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</si>
  <si>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</si>
  <si>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</si>
  <si>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</si>
  <si>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</si>
  <si>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</si>
  <si>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</si>
  <si>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</si>
  <si>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</si>
  <si>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</si>
  <si>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</si>
  <si>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</si>
  <si>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</si>
  <si>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</si>
  <si>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</si>
  <si>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</si>
  <si>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</si>
  <si>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</si>
  <si>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</si>
  <si>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</si>
  <si>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</si>
  <si>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</si>
  <si>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</si>
  <si>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</si>
  <si>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</si>
  <si>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</si>
  <si>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</si>
  <si>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</si>
  <si>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</si>
  <si>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</si>
  <si>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</si>
  <si>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</si>
  <si>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</si>
  <si>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</si>
  <si>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</si>
  <si>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</si>
  <si>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</si>
  <si>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</si>
  <si>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</si>
  <si>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</si>
  <si>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</si>
  <si>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</si>
  <si>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</si>
  <si>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</si>
  <si>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</si>
  <si>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</si>
  <si>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</si>
  <si>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</si>
  <si>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</si>
  <si>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</si>
  <si>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</si>
  <si>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</si>
  <si>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</si>
  <si>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</si>
  <si>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</si>
  <si>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</si>
  <si>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</si>
  <si>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</si>
  <si>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</si>
  <si>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</si>
  <si>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</si>
  <si>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</si>
  <si>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</si>
  <si>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</si>
  <si>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</si>
  <si>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</si>
  <si>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</si>
  <si>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</si>
  <si>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</si>
  <si>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</si>
  <si>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</si>
  <si>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</si>
  <si>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</si>
  <si>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</si>
  <si>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</si>
  <si>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</si>
  <si>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</si>
  <si>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</si>
  <si>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</si>
  <si>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</si>
  <si>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</si>
  <si>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</si>
  <si>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</si>
  <si>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</si>
  <si>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</si>
  <si>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</si>
  <si>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</si>
  <si>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</si>
  <si>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</si>
  <si>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</si>
  <si>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</si>
  <si>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</si>
  <si>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</si>
  <si>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</si>
  <si>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</si>
  <si>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</si>
  <si>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</si>
  <si>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</si>
  <si>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</si>
  <si>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</si>
  <si>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</si>
  <si>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</si>
  <si>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</si>
  <si>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</si>
  <si>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</si>
  <si>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</si>
  <si>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</si>
  <si>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</si>
  <si>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</si>
  <si>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</si>
  <si>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</si>
  <si>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</si>
  <si>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</si>
  <si>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</si>
  <si>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</si>
  <si>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</si>
  <si>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</si>
  <si>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</si>
  <si>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</si>
  <si>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</si>
  <si>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</si>
  <si>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</si>
  <si>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</si>
  <si>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</si>
  <si>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</si>
  <si>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</si>
  <si>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</si>
  <si>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</si>
  <si>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</si>
  <si>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</si>
  <si>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</si>
  <si>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</si>
  <si>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</si>
  <si>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</si>
  <si>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</si>
  <si>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</si>
  <si>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</si>
  <si>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</si>
  <si>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</si>
  <si>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</si>
  <si>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</si>
  <si>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</si>
  <si>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</si>
  <si>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</si>
  <si>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</si>
  <si>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</si>
  <si>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</si>
  <si>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</si>
  <si>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</si>
  <si>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</si>
  <si>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</si>
  <si>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</si>
  <si>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</si>
  <si>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</si>
  <si>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</si>
  <si>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</si>
  <si>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</si>
  <si>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</si>
  <si>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</si>
  <si>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</si>
  <si>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</si>
  <si>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</si>
  <si>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</si>
  <si>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</si>
  <si>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</si>
  <si>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</si>
  <si>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</si>
  <si>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</si>
  <si>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</si>
  <si>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</si>
  <si>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</si>
  <si>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</si>
  <si>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</si>
  <si>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</si>
  <si>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</si>
  <si>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</si>
  <si>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</si>
  <si>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</si>
  <si>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</si>
  <si>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</si>
  <si>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</si>
  <si>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</si>
  <si>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</si>
  <si>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</si>
  <si>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</si>
  <si>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</si>
  <si>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</si>
  <si>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</si>
  <si>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</si>
  <si>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</si>
  <si>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</si>
  <si>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</si>
  <si>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</si>
  <si>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</si>
  <si>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</si>
  <si>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</si>
  <si>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</si>
  <si>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</si>
  <si>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</si>
  <si>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</si>
  <si>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</si>
  <si>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</si>
  <si>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</si>
  <si>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</si>
  <si>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</si>
  <si>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</si>
  <si>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</si>
  <si>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</si>
  <si>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</si>
  <si>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</si>
  <si>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</si>
  <si>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</si>
  <si>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</si>
  <si>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</si>
  <si>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</si>
  <si>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</si>
  <si>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</si>
  <si>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</si>
  <si>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</si>
  <si>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</si>
  <si>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</si>
  <si>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</si>
  <si>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</si>
  <si>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</si>
  <si>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</si>
  <si>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</si>
  <si>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</si>
  <si>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</si>
  <si>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</si>
  <si>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</si>
  <si>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</si>
  <si>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</si>
  <si>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</si>
  <si>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</si>
  <si>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</si>
  <si>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</si>
  <si>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</si>
  <si>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</si>
  <si>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</si>
  <si>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</si>
  <si>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</si>
  <si>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</si>
  <si>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</si>
  <si>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</si>
  <si>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</si>
  <si>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</si>
  <si>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</si>
  <si>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</si>
  <si>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</si>
  <si>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</si>
  <si>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</si>
  <si>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</si>
  <si>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</si>
  <si>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</si>
  <si>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</si>
  <si>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</si>
  <si>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</si>
  <si>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</si>
  <si>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</si>
  <si>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</si>
  <si>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</si>
  <si>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</si>
  <si>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</si>
  <si>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</si>
  <si>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</si>
  <si>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</si>
  <si>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</si>
  <si>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</si>
  <si>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</si>
  <si>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</si>
  <si>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</si>
  <si>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</si>
  <si>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</si>
  <si>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</si>
  <si>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</si>
  <si>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</si>
  <si>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</si>
  <si>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</si>
  <si>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</si>
  <si>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</si>
  <si>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</si>
  <si>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</si>
  <si>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</si>
  <si>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</si>
  <si>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</si>
  <si>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</si>
  <si>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</si>
  <si>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</si>
  <si>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</si>
  <si>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</si>
  <si>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</si>
  <si>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</si>
  <si>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</si>
  <si>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</si>
  <si>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</si>
  <si>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</si>
  <si>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</si>
  <si>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</si>
  <si>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</si>
  <si>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</si>
  <si>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</si>
  <si>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</si>
  <si>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</si>
  <si>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</si>
  <si>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</si>
  <si>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</si>
  <si>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</si>
  <si>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</si>
  <si>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</si>
  <si>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</si>
  <si>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</si>
  <si>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</si>
  <si>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</si>
  <si>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</si>
  <si>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</si>
  <si>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</si>
  <si>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</si>
  <si>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</si>
  <si>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</si>
  <si>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</si>
  <si>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</si>
  <si>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</si>
  <si>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</si>
  <si>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</si>
  <si>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</si>
  <si>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</si>
  <si>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</si>
  <si>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</si>
  <si>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</si>
  <si>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</si>
  <si>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</si>
  <si>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</si>
  <si>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</si>
  <si>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</si>
  <si>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</si>
  <si>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</si>
  <si>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</si>
  <si>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</si>
  <si>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</si>
  <si>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</si>
  <si>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</si>
  <si>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</si>
  <si>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</si>
  <si>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</si>
  <si>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</si>
  <si>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</si>
  <si>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</si>
  <si>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</si>
  <si>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</si>
  <si>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</si>
  <si>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</si>
  <si>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</si>
  <si>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</si>
  <si>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</si>
  <si>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</si>
  <si>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</si>
  <si>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</si>
  <si>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</si>
  <si>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</si>
  <si>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</si>
  <si>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</si>
  <si>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</si>
  <si>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</si>
  <si>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</si>
  <si>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</si>
  <si>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</si>
  <si>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</si>
  <si>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</si>
  <si>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</si>
  <si>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</si>
  <si>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</si>
  <si>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</si>
  <si>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</si>
  <si>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</si>
  <si>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</si>
  <si>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</si>
  <si>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</si>
  <si>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</si>
  <si>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</si>
  <si>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</si>
  <si>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</si>
  <si>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</si>
  <si>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</si>
  <si>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</si>
  <si>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</si>
  <si>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</si>
  <si>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</si>
  <si>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</si>
  <si>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</si>
  <si>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</si>
  <si>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</si>
  <si>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</si>
  <si>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</si>
  <si>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</si>
  <si>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</si>
  <si>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</si>
  <si>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</si>
  <si>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</si>
  <si>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</si>
  <si>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</si>
  <si>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</si>
  <si>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</si>
  <si>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</si>
  <si>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</si>
  <si>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</si>
  <si>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</si>
  <si>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</si>
  <si>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</si>
  <si>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</si>
  <si>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</si>
  <si>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</si>
  <si>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</si>
  <si>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</si>
  <si>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</si>
  <si>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</si>
  <si>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</si>
  <si>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</si>
  <si>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</si>
  <si>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</si>
  <si>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</si>
  <si>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</si>
  <si>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</si>
  <si>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</si>
  <si>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</si>
  <si>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</si>
  <si>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</si>
  <si>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</si>
  <si>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</si>
  <si>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</si>
  <si>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</si>
  <si>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</si>
  <si>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</si>
  <si>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</si>
  <si>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</si>
  <si>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</si>
  <si>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</si>
  <si>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</si>
  <si>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</si>
  <si>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</si>
  <si>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</si>
  <si>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</si>
  <si>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</si>
  <si>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</si>
  <si>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</si>
  <si>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</si>
  <si>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</si>
  <si>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</si>
  <si>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</si>
  <si>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</si>
  <si>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</si>
  <si>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</si>
  <si>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</si>
  <si>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</si>
  <si>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</si>
  <si>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</si>
  <si>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</si>
  <si>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</si>
  <si>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</si>
  <si>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</si>
  <si>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</si>
  <si>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</si>
  <si>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</si>
  <si>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</si>
  <si>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</si>
  <si>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</si>
  <si>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</si>
  <si>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</si>
  <si>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</si>
  <si>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</si>
  <si>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</si>
  <si>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</si>
  <si>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</si>
  <si>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</si>
  <si>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</si>
  <si>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</si>
  <si>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</si>
  <si>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</si>
  <si>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</si>
  <si>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</si>
  <si>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</si>
  <si>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</si>
  <si>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</si>
  <si>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</si>
  <si>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</si>
  <si>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</si>
  <si>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</si>
  <si>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</si>
  <si>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</si>
  <si>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</si>
  <si>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</si>
  <si>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</si>
  <si>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</si>
  <si>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</si>
  <si>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</si>
  <si>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</si>
  <si>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</si>
  <si>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</si>
  <si>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</si>
  <si>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</si>
  <si>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</si>
  <si>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</si>
  <si>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</si>
  <si>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</si>
  <si>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</si>
  <si>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</si>
  <si>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</si>
  <si>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</si>
  <si>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</si>
  <si>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</si>
  <si>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</si>
  <si>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</si>
  <si>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</si>
  <si>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</si>
  <si>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</si>
  <si>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</si>
  <si>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</si>
  <si>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</si>
  <si>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</si>
  <si>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</si>
  <si>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</si>
  <si>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</si>
  <si>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</si>
  <si>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</si>
  <si>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</si>
  <si>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</si>
  <si>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</si>
  <si>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</si>
  <si>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</si>
  <si>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</si>
  <si>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</si>
  <si>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</si>
  <si>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</si>
  <si>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</si>
  <si>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</si>
  <si>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</si>
  <si>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</si>
  <si>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</si>
  <si>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</si>
  <si>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</si>
  <si>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</si>
  <si>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</si>
  <si>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</si>
  <si>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</si>
  <si>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</si>
  <si>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</si>
  <si>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</si>
  <si>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</si>
  <si>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</si>
  <si>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</si>
  <si>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</si>
  <si>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</si>
  <si>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</si>
  <si>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</si>
  <si>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</si>
  <si>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</si>
  <si>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</si>
  <si>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</si>
  <si>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</si>
  <si>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</si>
  <si>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</si>
  <si>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</si>
  <si>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</si>
  <si>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</si>
  <si>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</si>
  <si>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</si>
  <si>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</si>
  <si>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</si>
  <si>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</si>
  <si>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</si>
  <si>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</si>
  <si>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</si>
  <si>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</si>
  <si>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</si>
  <si>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</si>
  <si>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</si>
  <si>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</si>
  <si>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</si>
  <si>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</si>
  <si>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</si>
  <si>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</si>
  <si>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</si>
  <si>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</si>
  <si>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</si>
  <si>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</si>
  <si>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</si>
  <si>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</si>
  <si>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</si>
  <si>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</si>
  <si>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</si>
  <si>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</si>
  <si>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</si>
  <si>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</si>
  <si>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</si>
  <si>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</si>
  <si>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</si>
  <si>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</si>
  <si>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</si>
  <si>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</si>
  <si>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</si>
  <si>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</si>
  <si>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</si>
  <si>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</si>
  <si>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</si>
  <si>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</si>
  <si>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</si>
  <si>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</si>
  <si>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</si>
  <si>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</si>
  <si>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</si>
  <si>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</si>
  <si>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</si>
  <si>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</si>
  <si>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</si>
  <si>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</si>
  <si>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</si>
  <si>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</si>
  <si>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</si>
  <si>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</si>
  <si>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</si>
  <si>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</si>
  <si>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</si>
  <si>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</si>
  <si>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</si>
  <si>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</si>
  <si>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</si>
  <si>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</si>
  <si>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</si>
  <si>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</si>
  <si>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</si>
  <si>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</si>
  <si>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</si>
  <si>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</si>
  <si>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</si>
  <si>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</si>
  <si>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</si>
  <si>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</si>
  <si>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</si>
  <si>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</si>
  <si>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</si>
  <si>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</si>
  <si>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</si>
  <si>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</si>
  <si>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</si>
  <si>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</si>
  <si>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</si>
  <si>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</si>
  <si>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</si>
  <si>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</si>
  <si>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</si>
  <si>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</si>
  <si>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</si>
  <si>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</si>
  <si>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</si>
  <si>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</si>
  <si>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</si>
  <si>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</si>
  <si>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</si>
  <si>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</si>
  <si>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</si>
  <si>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</si>
  <si>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</si>
  <si>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</si>
  <si>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</si>
  <si>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</si>
  <si>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</si>
  <si>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</si>
  <si>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</si>
  <si>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</si>
  <si>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</si>
  <si>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</si>
  <si>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</si>
  <si>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</si>
  <si>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</si>
  <si>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</si>
  <si>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</si>
  <si>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</si>
  <si>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</si>
  <si>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</si>
  <si>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</si>
  <si>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</si>
  <si>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</si>
  <si>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</si>
  <si>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</si>
  <si>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</si>
  <si>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</si>
  <si>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</si>
  <si>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</si>
  <si>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</si>
  <si>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</si>
  <si>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</si>
  <si>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</si>
  <si>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</si>
  <si>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</si>
  <si>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</si>
  <si>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</si>
  <si>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</si>
  <si>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</si>
  <si>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</si>
  <si>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</si>
  <si>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</si>
  <si>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</si>
  <si>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</si>
  <si>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</si>
  <si>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</si>
  <si>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</si>
  <si>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</si>
  <si>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</si>
  <si>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</si>
  <si>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</si>
  <si>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</si>
  <si>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</si>
  <si>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</si>
  <si>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</si>
  <si>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</si>
  <si>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</si>
  <si>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</si>
  <si>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</si>
  <si>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</si>
  <si>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</si>
  <si>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</si>
  <si>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</si>
  <si>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</si>
  <si>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</si>
  <si>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</si>
  <si>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</si>
  <si>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</si>
  <si>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</si>
  <si>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</si>
  <si>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</si>
  <si>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</si>
  <si>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</si>
  <si>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</si>
  <si>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</si>
  <si>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</si>
  <si>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</si>
  <si>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</si>
  <si>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</si>
  <si>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</si>
  <si>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</si>
  <si>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</si>
  <si>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</si>
  <si>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</si>
  <si>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</si>
  <si>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</si>
  <si>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</si>
  <si>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</si>
  <si>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</si>
  <si>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</si>
  <si>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</si>
  <si>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</si>
  <si>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</si>
  <si>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</si>
  <si>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</si>
  <si>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</si>
  <si>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</si>
  <si>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</si>
  <si>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</si>
  <si>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</si>
  <si>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</si>
  <si>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</si>
  <si>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</si>
  <si>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</si>
  <si>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</si>
  <si>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</si>
  <si>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</si>
  <si>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</si>
  <si>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</si>
  <si>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</si>
  <si>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</si>
  <si>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</si>
  <si>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</si>
  <si>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</si>
  <si>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</si>
  <si>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</si>
  <si>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</si>
  <si>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</si>
  <si>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</si>
  <si>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</si>
  <si>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</si>
  <si>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</si>
  <si>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</si>
  <si>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</si>
  <si>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</si>
  <si>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</si>
  <si>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</si>
  <si>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</si>
  <si>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</si>
  <si>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</si>
  <si>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</si>
  <si>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</si>
  <si>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</si>
  <si>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</si>
  <si>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</si>
  <si>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</si>
  <si>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</si>
  <si>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</si>
  <si>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</si>
  <si>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</si>
  <si>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</si>
  <si>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</si>
  <si>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</si>
  <si>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</si>
  <si>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</si>
  <si>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</si>
  <si>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</si>
  <si>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</si>
  <si>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</si>
  <si>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</si>
  <si>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</si>
  <si>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</si>
  <si>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</si>
  <si>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</si>
  <si>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</si>
  <si>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</si>
  <si>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</si>
  <si>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</si>
  <si>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</si>
  <si>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</si>
  <si>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</si>
  <si>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</si>
  <si>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</si>
  <si>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</si>
  <si>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</si>
  <si>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</si>
  <si>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</si>
  <si>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</si>
  <si>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</si>
  <si>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</si>
  <si>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</si>
  <si>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</si>
  <si>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</si>
  <si>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</si>
  <si>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</si>
  <si>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</si>
  <si>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</si>
  <si>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</si>
  <si>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</si>
  <si>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</si>
  <si>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</si>
  <si>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</si>
  <si>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</si>
  <si>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</si>
  <si>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</si>
  <si>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</si>
  <si>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</si>
  <si>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</si>
  <si>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</si>
  <si>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</si>
  <si>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</si>
  <si>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</si>
  <si>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</si>
  <si>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</si>
  <si>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</si>
  <si>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</si>
  <si>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</si>
  <si>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</si>
  <si>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</si>
  <si>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</si>
  <si>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</si>
  <si>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</si>
  <si>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</si>
  <si>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</si>
  <si>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</si>
  <si>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</si>
  <si>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</si>
  <si>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</si>
  <si>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</si>
  <si>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</si>
  <si>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</si>
  <si>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</si>
  <si>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</si>
  <si>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</si>
  <si>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</si>
  <si>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</si>
  <si>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</si>
  <si>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</si>
  <si>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</si>
  <si>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</si>
  <si>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</si>
  <si>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</si>
  <si>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</si>
  <si>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</si>
  <si>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</si>
  <si>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</si>
  <si>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</si>
  <si>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</si>
  <si>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</si>
  <si>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</si>
  <si>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</si>
  <si>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</si>
  <si>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</si>
  <si>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</si>
  <si>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</si>
  <si>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</si>
  <si>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</si>
  <si>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</si>
  <si>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</si>
  <si>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</si>
  <si>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</si>
  <si>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</si>
  <si>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</si>
  <si>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</si>
  <si>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</si>
  <si>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</si>
  <si>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</si>
  <si>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</si>
  <si>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</si>
  <si>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</si>
  <si>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</si>
  <si>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</si>
  <si>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</si>
  <si>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</si>
  <si>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</si>
  <si>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</si>
  <si>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</si>
  <si>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</si>
  <si>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</si>
  <si>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</si>
  <si>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</si>
  <si>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</si>
  <si>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</si>
  <si>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</si>
  <si>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</si>
  <si>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</si>
  <si>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</si>
  <si>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</si>
  <si>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</si>
  <si>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</si>
  <si>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</si>
  <si>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</si>
  <si>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</si>
  <si>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</si>
  <si>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</si>
  <si>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</si>
  <si>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</si>
  <si>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</si>
  <si>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</si>
  <si>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</si>
  <si>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</si>
  <si>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</si>
  <si>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</si>
  <si>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</si>
  <si>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</si>
  <si>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</si>
  <si>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</si>
  <si>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</si>
  <si>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</si>
  <si>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</si>
  <si>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</si>
  <si>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</si>
  <si>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</si>
  <si>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</si>
  <si>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</si>
  <si>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</si>
  <si>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</si>
  <si>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</si>
  <si>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</si>
  <si>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</si>
  <si>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</si>
  <si>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</si>
  <si>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</si>
  <si>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</si>
  <si>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</si>
  <si>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</si>
  <si>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</si>
  <si>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</si>
  <si>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</si>
  <si>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</si>
  <si>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</si>
  <si>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</si>
  <si>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</si>
  <si>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</si>
  <si>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</si>
  <si>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</si>
  <si>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</si>
  <si>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</si>
  <si>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</si>
  <si>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</si>
  <si>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</si>
  <si>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</si>
  <si>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</si>
  <si>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</si>
  <si>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</si>
  <si>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</si>
  <si>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</si>
  <si>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</si>
  <si>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</si>
  <si>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</si>
  <si>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</si>
  <si>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</si>
  <si>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</si>
  <si>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</si>
  <si>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</si>
  <si>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</si>
  <si>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</si>
  <si>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</si>
  <si>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</si>
  <si>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</si>
  <si>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</si>
  <si>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</si>
  <si>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</si>
  <si>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</si>
  <si>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</si>
  <si>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</si>
  <si>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</si>
  <si>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</si>
  <si>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</si>
  <si>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</si>
  <si>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</si>
  <si>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</si>
  <si>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</si>
  <si>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</si>
  <si>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</si>
  <si>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</si>
  <si>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</si>
  <si>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</si>
  <si>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</si>
  <si>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</si>
  <si>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</si>
  <si>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</si>
  <si>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</si>
  <si>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</si>
  <si>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</si>
  <si>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</si>
  <si>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</si>
  <si>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</si>
  <si>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</si>
  <si>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</si>
  <si>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</si>
  <si>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</si>
  <si>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</si>
  <si>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</si>
  <si>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</si>
  <si>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</si>
  <si>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</si>
  <si>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</si>
  <si>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</si>
  <si>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</si>
  <si>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</si>
  <si>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</si>
  <si>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</si>
  <si>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</si>
  <si>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</si>
  <si>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</si>
  <si>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</si>
  <si>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</si>
  <si>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</si>
  <si>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</si>
  <si>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</si>
  <si>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</si>
  <si>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</si>
  <si>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</si>
  <si>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</si>
  <si>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</si>
  <si>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</si>
  <si>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</si>
  <si>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</si>
  <si>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</si>
  <si>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</si>
  <si>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</si>
  <si>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</si>
  <si>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</si>
  <si>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</si>
  <si>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</si>
  <si>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</si>
  <si>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</si>
  <si>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</si>
  <si>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</si>
  <si>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</si>
  <si>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</si>
  <si>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</si>
  <si>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</si>
  <si>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</si>
  <si>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</si>
  <si>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</si>
  <si>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</si>
  <si>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</si>
  <si>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</si>
  <si>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</si>
  <si>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</si>
  <si>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</si>
  <si>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</si>
  <si>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</si>
  <si>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</si>
  <si>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</si>
  <si>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</si>
  <si>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</si>
  <si>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</si>
  <si>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</si>
  <si>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</si>
  <si>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</si>
  <si>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</si>
  <si>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</si>
  <si>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</si>
  <si>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</si>
  <si>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</si>
  <si>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</si>
  <si>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</si>
  <si>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</si>
  <si>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</si>
  <si>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</si>
  <si>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</si>
  <si>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</si>
  <si>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</si>
  <si>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</si>
  <si>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</si>
  <si>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</si>
  <si>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</si>
  <si>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</si>
  <si>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</si>
  <si>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</si>
  <si>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</si>
  <si>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</si>
  <si>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</si>
  <si>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</si>
  <si>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</si>
  <si>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</si>
  <si>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</si>
  <si>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</si>
  <si>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</si>
  <si>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</si>
  <si>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</si>
  <si>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</si>
  <si>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</si>
  <si>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</si>
  <si>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</si>
  <si>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</si>
  <si>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</si>
  <si>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</si>
  <si>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</si>
  <si>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</si>
  <si>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</si>
  <si>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</si>
  <si>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</si>
  <si>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</si>
  <si>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</si>
  <si>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</si>
  <si>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</si>
  <si>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</si>
  <si>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</si>
  <si>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</si>
  <si>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</si>
  <si>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</si>
  <si>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</si>
  <si>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</si>
  <si>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</si>
  <si>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</si>
  <si>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</si>
  <si>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</si>
  <si>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</si>
  <si>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</si>
  <si>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</si>
  <si>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</si>
  <si>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</si>
  <si>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</si>
  <si>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</si>
  <si>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</si>
  <si>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</si>
  <si>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</si>
  <si>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</si>
  <si>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</si>
  <si>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</si>
  <si>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</si>
  <si>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</si>
  <si>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</si>
  <si>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</si>
  <si>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</si>
  <si>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</si>
  <si>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</si>
  <si>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</si>
  <si>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</si>
  <si>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</si>
  <si>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</si>
  <si>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</si>
  <si>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</si>
  <si>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</si>
  <si>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</si>
  <si>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</si>
  <si>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</si>
  <si>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</si>
  <si>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</si>
  <si>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</si>
  <si>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</si>
  <si>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</si>
  <si>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</si>
  <si>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</si>
  <si>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</si>
  <si>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</si>
  <si>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</si>
  <si>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</si>
  <si>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</si>
  <si>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</si>
  <si>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</si>
  <si>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</si>
  <si>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</si>
  <si>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</si>
  <si>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</si>
  <si>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</si>
  <si>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</si>
  <si>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</si>
  <si>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</si>
  <si>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</si>
  <si>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</si>
  <si>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</si>
  <si>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</si>
  <si>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</si>
  <si>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</si>
  <si>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</si>
  <si>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</si>
  <si>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</si>
  <si>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</si>
  <si>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</si>
  <si>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</si>
  <si>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</si>
  <si>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</si>
  <si>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</si>
  <si>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</si>
  <si>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</si>
  <si>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</si>
  <si>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</si>
  <si>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</si>
  <si>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</si>
  <si>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</si>
  <si>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</si>
  <si>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</si>
  <si>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</si>
  <si>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</si>
  <si>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</si>
  <si>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</si>
  <si>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</si>
  <si>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</si>
  <si>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</si>
  <si>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</si>
  <si>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</si>
  <si>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</si>
  <si>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</si>
  <si>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</si>
  <si>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</si>
  <si>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</si>
  <si>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</si>
  <si>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</si>
  <si>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</si>
  <si>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</si>
  <si>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</si>
  <si>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</si>
  <si>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</si>
  <si>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</si>
  <si>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</si>
  <si>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</si>
  <si>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</si>
  <si>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</si>
  <si>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</si>
  <si>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</si>
  <si>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</si>
  <si>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</si>
  <si>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</si>
  <si>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</si>
  <si>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</si>
  <si>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</si>
  <si>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</si>
  <si>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</si>
  <si>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</si>
  <si>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</si>
  <si>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</si>
  <si>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</si>
  <si>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</si>
  <si>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</si>
  <si>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</si>
  <si>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</si>
  <si>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</si>
  <si>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</si>
  <si>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</si>
  <si>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</si>
  <si>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</si>
  <si>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</si>
  <si>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</si>
  <si>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</si>
  <si>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</si>
  <si>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</si>
  <si>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</si>
  <si>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</si>
  <si>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</si>
  <si>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</si>
  <si>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</si>
  <si>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</si>
  <si>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</si>
  <si>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</si>
  <si>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</si>
  <si>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</si>
  <si>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</si>
  <si>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</si>
  <si>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</si>
  <si>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</si>
  <si>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</si>
  <si>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</si>
  <si>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</si>
  <si>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</si>
  <si>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</si>
  <si>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</si>
  <si>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</si>
  <si>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</si>
  <si>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</si>
  <si>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</si>
  <si>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</si>
  <si>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</si>
  <si>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</si>
  <si>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</si>
  <si>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</si>
  <si>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</si>
  <si>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</si>
  <si>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</si>
  <si>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</si>
  <si>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</si>
  <si>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</si>
  <si>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</si>
  <si>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</si>
  <si>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</si>
  <si>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</si>
  <si>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</si>
  <si>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</si>
  <si>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</si>
  <si>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</si>
  <si>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</si>
  <si>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</si>
  <si>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</si>
  <si>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</si>
  <si>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</si>
  <si>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</si>
  <si>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</si>
  <si>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</si>
  <si>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</si>
  <si>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</si>
  <si>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</si>
  <si>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</si>
  <si>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</si>
  <si>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</si>
  <si>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</si>
  <si>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</si>
  <si>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</si>
  <si>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</si>
  <si>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</si>
  <si>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</si>
  <si>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</si>
  <si>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</si>
  <si>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</si>
  <si>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</si>
  <si>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</si>
  <si>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</si>
  <si>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</si>
  <si>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</si>
  <si>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</si>
  <si>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</si>
  <si>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</si>
  <si>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</si>
  <si>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</si>
  <si>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</si>
  <si>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</si>
  <si>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</si>
  <si>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</si>
  <si>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</si>
  <si>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</si>
  <si>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</si>
  <si>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</si>
  <si>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</si>
  <si>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</si>
  <si>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</si>
  <si>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</si>
  <si>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</si>
  <si>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</si>
  <si>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</si>
  <si>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</si>
  <si>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</si>
  <si>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</si>
  <si>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</si>
  <si>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</si>
  <si>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</si>
  <si>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</si>
  <si>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</si>
  <si>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</si>
  <si>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</si>
  <si>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</si>
  <si>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</si>
  <si>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</si>
  <si>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</si>
  <si>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</si>
  <si>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</si>
  <si>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</si>
  <si>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</si>
  <si>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</si>
  <si>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</si>
  <si>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</si>
  <si>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</si>
  <si>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</si>
  <si>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</si>
  <si>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</si>
  <si>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</si>
  <si>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</si>
  <si>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</si>
  <si>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</si>
  <si>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</si>
  <si>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</si>
  <si>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</si>
  <si>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</si>
  <si>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</si>
  <si>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</si>
  <si>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</si>
  <si>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</si>
  <si>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</si>
  <si>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</si>
  <si>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</si>
  <si>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</si>
  <si>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</si>
  <si>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</si>
  <si>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</si>
  <si>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</si>
  <si>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</si>
  <si>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</si>
  <si>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</si>
  <si>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</si>
  <si>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</si>
  <si>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</si>
  <si>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</si>
  <si>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</si>
  <si>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</si>
  <si>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</si>
  <si>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</si>
  <si>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</si>
  <si>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</si>
  <si>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</si>
  <si>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</si>
  <si>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</si>
  <si>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</si>
  <si>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</si>
  <si>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</si>
  <si>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</si>
  <si>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</si>
  <si>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</si>
  <si>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</si>
  <si>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</si>
  <si>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</si>
  <si>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</si>
  <si>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</si>
  <si>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</si>
  <si>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</si>
  <si>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</si>
  <si>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</si>
  <si>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</si>
  <si>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</si>
  <si>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</si>
  <si>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</si>
  <si>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</si>
  <si>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</si>
  <si>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</si>
  <si>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</si>
  <si>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</si>
  <si>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</si>
  <si>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</si>
  <si>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</si>
  <si>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</si>
  <si>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</si>
  <si>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</si>
  <si>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</si>
  <si>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</si>
  <si>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</si>
  <si>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</si>
  <si>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</si>
  <si>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</si>
  <si>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</si>
  <si>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</si>
  <si>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</si>
  <si>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</si>
  <si>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</si>
  <si>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</si>
  <si>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</si>
  <si>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</si>
  <si>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</si>
  <si>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</si>
  <si>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</si>
  <si>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</si>
  <si>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</si>
  <si>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</si>
  <si>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</si>
  <si>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</si>
  <si>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</si>
  <si>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</si>
  <si>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</si>
  <si>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</si>
  <si>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</si>
  <si>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</si>
  <si>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</si>
  <si>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</si>
  <si>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</si>
  <si>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</si>
  <si>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</si>
  <si>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</si>
  <si>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</si>
  <si>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</si>
  <si>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</si>
  <si>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</si>
  <si>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</si>
  <si>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</si>
  <si>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</si>
  <si>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</si>
  <si>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</si>
  <si>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</si>
  <si>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</si>
  <si>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</si>
  <si>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</si>
  <si>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</si>
  <si>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</si>
  <si>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</si>
  <si>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</si>
  <si>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</si>
  <si>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</si>
  <si>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</si>
  <si>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</si>
  <si>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</si>
  <si>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</si>
  <si>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</si>
  <si>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</si>
  <si>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</si>
  <si>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</si>
  <si>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</si>
  <si>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</si>
  <si>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</si>
  <si>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</si>
  <si>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</si>
  <si>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</si>
  <si>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</si>
  <si>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</si>
  <si>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</si>
  <si>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</si>
  <si>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</si>
  <si>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</si>
  <si>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</si>
  <si>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</si>
  <si>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</si>
  <si>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</si>
  <si>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</si>
  <si>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</si>
  <si>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</si>
  <si>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</si>
  <si>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</si>
  <si>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</si>
  <si>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</si>
  <si>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</si>
  <si>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</si>
  <si>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</si>
  <si>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</si>
  <si>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</si>
  <si>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</si>
  <si>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</si>
  <si>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</si>
  <si>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</si>
  <si>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</si>
  <si>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</si>
  <si>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</si>
  <si>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</si>
  <si>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</si>
  <si>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</si>
  <si>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</si>
  <si>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</si>
  <si>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</si>
  <si>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</si>
  <si>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</si>
  <si>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</si>
  <si>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</si>
  <si>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</si>
  <si>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</si>
  <si>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</si>
  <si>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</si>
  <si>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</si>
  <si>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</si>
  <si>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</si>
  <si>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</si>
  <si>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</si>
  <si>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</si>
  <si>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</si>
  <si>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</si>
  <si>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</si>
  <si>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</si>
  <si>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</si>
  <si>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</si>
  <si>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</si>
  <si>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</si>
  <si>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</si>
  <si>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</si>
  <si>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</si>
  <si>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</si>
  <si>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</si>
  <si>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</si>
  <si>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</si>
  <si>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</si>
  <si>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</si>
  <si>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</si>
  <si>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</si>
  <si>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</si>
  <si>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</si>
  <si>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</si>
  <si>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</si>
  <si>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</si>
  <si>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</si>
  <si>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</si>
  <si>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</si>
  <si>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</si>
  <si>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</si>
  <si>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</si>
  <si>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</si>
  <si>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</si>
  <si>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</si>
  <si>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</si>
  <si>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</si>
  <si>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</si>
  <si>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</si>
  <si>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</si>
  <si>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</si>
  <si>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</si>
  <si>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</si>
  <si>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</si>
  <si>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</si>
  <si>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</si>
  <si>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</si>
  <si>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</si>
  <si>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</si>
  <si>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</si>
  <si>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</si>
  <si>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</si>
  <si>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</si>
  <si>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</si>
  <si>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</si>
  <si>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</si>
  <si>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</si>
  <si>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</si>
  <si>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</si>
  <si>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</si>
  <si>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</si>
  <si>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</si>
  <si>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</si>
  <si>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</si>
  <si>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</si>
  <si>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</si>
  <si>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</si>
  <si>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</si>
  <si>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</si>
  <si>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</si>
  <si>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</si>
  <si>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</si>
  <si>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</si>
  <si>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</si>
  <si>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</si>
  <si>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</si>
  <si>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</si>
  <si>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</si>
  <si>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</si>
  <si>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</si>
  <si>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</si>
  <si>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</si>
  <si>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</si>
  <si>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</si>
  <si>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</si>
  <si>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</si>
  <si>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</si>
  <si>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</si>
  <si>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</si>
  <si>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</si>
  <si>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</si>
  <si>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</si>
  <si>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</si>
  <si>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</si>
  <si>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</si>
  <si>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</si>
  <si>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</si>
  <si>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</si>
  <si>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</si>
  <si>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</si>
  <si>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</si>
  <si>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</si>
  <si>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</si>
  <si>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</si>
  <si>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</si>
  <si>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</si>
  <si>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</si>
  <si>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</si>
  <si>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</si>
  <si>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</si>
  <si>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</si>
  <si>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</si>
  <si>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</si>
  <si>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</si>
  <si>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</si>
  <si>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</si>
  <si>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</si>
  <si>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</si>
  <si>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</si>
  <si>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</si>
  <si>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</si>
  <si>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</si>
  <si>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</si>
  <si>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</si>
  <si>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</si>
  <si>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</si>
  <si>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</si>
  <si>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</si>
  <si>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</si>
  <si>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</si>
  <si>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</si>
  <si>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</si>
  <si>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</si>
  <si>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</si>
  <si>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</si>
  <si>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</si>
  <si>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</si>
  <si>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</si>
  <si>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</si>
  <si>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</si>
  <si>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</si>
  <si>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</si>
  <si>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</si>
  <si>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</si>
  <si>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</si>
  <si>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</si>
  <si>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</si>
  <si>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</si>
  <si>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</si>
  <si>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</si>
  <si>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</si>
  <si>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</si>
  <si>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</si>
  <si>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</si>
  <si>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</si>
  <si>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</si>
  <si>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</si>
  <si>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</si>
  <si>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</si>
  <si>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</si>
  <si>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</si>
  <si>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</si>
  <si>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</si>
  <si>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</si>
  <si>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</si>
  <si>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</si>
  <si>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</si>
  <si>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</si>
  <si>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</si>
  <si>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</si>
  <si>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</si>
  <si>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</si>
  <si>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</si>
  <si>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</si>
  <si>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</si>
  <si>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</si>
  <si>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</si>
  <si>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</si>
  <si>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</si>
  <si>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</si>
  <si>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</si>
  <si>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</si>
  <si>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</si>
  <si>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</si>
  <si>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</si>
  <si>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</si>
  <si>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</si>
  <si>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</si>
  <si>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</si>
  <si>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</si>
  <si>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</si>
  <si>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</si>
  <si>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</si>
  <si>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</si>
  <si>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</si>
  <si>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</si>
  <si>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</si>
  <si>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</si>
  <si>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</si>
  <si>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</si>
  <si>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</si>
  <si>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</si>
  <si>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</si>
  <si>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</si>
  <si>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</si>
  <si>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</si>
  <si>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</si>
  <si>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</si>
  <si>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</si>
  <si>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</si>
  <si>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</si>
  <si>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</si>
  <si>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</si>
  <si>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</si>
  <si>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</si>
  <si>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</si>
  <si>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</si>
  <si>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</si>
  <si>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</si>
  <si>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</si>
  <si>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</si>
  <si>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</si>
  <si>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</si>
  <si>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</si>
  <si>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</si>
  <si>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</si>
  <si>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</si>
  <si>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</si>
  <si>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</si>
  <si>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</si>
  <si>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</si>
  <si>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</si>
  <si>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</si>
  <si>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</si>
  <si>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</si>
  <si>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</si>
  <si>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</si>
  <si>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</si>
  <si>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</si>
  <si>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</si>
  <si>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</si>
  <si>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</si>
  <si>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</si>
  <si>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</si>
  <si>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</si>
  <si>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</si>
  <si>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</si>
  <si>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</si>
  <si>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</si>
  <si>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</si>
  <si>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</si>
  <si>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</si>
  <si>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</si>
  <si>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</si>
  <si>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</si>
  <si>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</si>
  <si>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</si>
  <si>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</si>
  <si>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</si>
  <si>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</si>
  <si>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</si>
  <si>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</si>
  <si>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</si>
  <si>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</si>
  <si>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</si>
  <si>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</si>
  <si>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</si>
  <si>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</si>
  <si>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</si>
  <si>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</si>
  <si>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</si>
  <si>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</si>
  <si>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</si>
  <si>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</si>
  <si>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</si>
  <si>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</si>
  <si>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</si>
  <si>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</si>
  <si>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</si>
  <si>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</si>
  <si>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</si>
  <si>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</si>
  <si>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</si>
  <si>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</si>
  <si>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</si>
  <si>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</si>
  <si>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</si>
  <si>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</si>
  <si>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</si>
  <si>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</si>
  <si>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</si>
  <si>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</si>
  <si>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</si>
  <si>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</si>
  <si>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</si>
  <si>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</si>
  <si>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</si>
  <si>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</si>
  <si>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</si>
  <si>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</si>
  <si>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</si>
  <si>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</si>
  <si>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</si>
  <si>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</si>
  <si>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</si>
  <si>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</si>
  <si>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</si>
  <si>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</si>
  <si>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</si>
  <si>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</si>
  <si>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</si>
  <si>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</si>
  <si>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</si>
  <si>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</si>
  <si>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</si>
  <si>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</si>
  <si>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</si>
  <si>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</si>
  <si>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</si>
  <si>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</si>
  <si>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</si>
  <si>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</si>
  <si>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</si>
  <si>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</si>
  <si>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</si>
  <si>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</si>
  <si>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</si>
  <si>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</si>
  <si>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</si>
  <si>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</si>
  <si>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</si>
  <si>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</si>
  <si>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</si>
  <si>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</si>
  <si>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</si>
  <si>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</si>
  <si>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</si>
  <si>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</si>
  <si>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</si>
  <si>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</si>
  <si>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</si>
  <si>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</si>
  <si>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</si>
  <si>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</si>
  <si>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</si>
  <si>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</si>
  <si>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</si>
  <si>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</si>
  <si>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</si>
  <si>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</si>
  <si>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</si>
  <si>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</si>
  <si>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</si>
  <si>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</si>
  <si>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</si>
  <si>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</si>
  <si>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</si>
  <si>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</si>
  <si>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</si>
  <si>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</si>
  <si>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</si>
  <si>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</si>
  <si>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</si>
  <si>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</si>
  <si>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</si>
  <si>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</si>
  <si>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</si>
  <si>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</si>
  <si>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</si>
  <si>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</si>
  <si>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</si>
  <si>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</si>
  <si>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</si>
  <si>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</si>
  <si>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</si>
  <si>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</si>
  <si>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</si>
  <si>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</si>
  <si>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</si>
  <si>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</si>
  <si>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</si>
  <si>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</si>
  <si>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</si>
  <si>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</si>
  <si>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</si>
  <si>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</si>
  <si>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</si>
  <si>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</si>
  <si>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</si>
  <si>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</si>
  <si>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</si>
  <si>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</si>
  <si>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</si>
  <si>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</si>
  <si>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</si>
  <si>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</si>
  <si>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</si>
  <si>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</si>
  <si>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</si>
  <si>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</si>
  <si>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</si>
  <si>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</si>
  <si>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</si>
  <si>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</si>
  <si>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</si>
  <si>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</si>
  <si>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</si>
  <si>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</si>
  <si>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</si>
  <si>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</si>
  <si>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</si>
  <si>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</si>
  <si>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</si>
  <si>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</si>
  <si>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</si>
  <si>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</si>
  <si>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</si>
  <si>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</si>
  <si>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</si>
  <si>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</si>
  <si>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</si>
  <si>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</si>
  <si>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</si>
  <si>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</si>
  <si>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</si>
  <si>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</si>
  <si>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</si>
  <si>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</si>
  <si>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</si>
  <si>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</si>
  <si>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</si>
  <si>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</si>
  <si>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</si>
  <si>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</si>
  <si>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</si>
  <si>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</si>
  <si>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</si>
  <si>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</si>
  <si>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</si>
  <si>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</si>
  <si>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</si>
  <si>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</si>
  <si>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</si>
  <si>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</si>
  <si>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</si>
  <si>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</si>
  <si>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</si>
  <si>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</si>
  <si>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</si>
  <si>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</si>
  <si>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</si>
  <si>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</si>
  <si>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</si>
  <si>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</si>
  <si>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</si>
  <si>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</si>
  <si>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</si>
  <si>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</si>
  <si>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</si>
  <si>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</si>
  <si>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</si>
  <si>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</si>
  <si>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</si>
  <si>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</si>
  <si>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</si>
  <si>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</si>
  <si>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</si>
  <si>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</si>
  <si>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</si>
  <si>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</si>
  <si>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</si>
  <si>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</si>
  <si>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</si>
  <si>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</si>
  <si>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</si>
  <si>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</si>
  <si>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</si>
  <si>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</si>
  <si>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</si>
  <si>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</si>
  <si>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</si>
  <si>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</si>
  <si>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</si>
  <si>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</si>
  <si>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</si>
  <si>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</si>
  <si>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</si>
  <si>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</si>
  <si>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</si>
  <si>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</si>
  <si>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</si>
  <si>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</si>
  <si>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</si>
  <si>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</si>
  <si>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</si>
  <si>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</si>
  <si>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</si>
  <si>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</si>
  <si>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</si>
  <si>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</si>
  <si>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</si>
  <si>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</si>
  <si>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</si>
  <si>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</si>
  <si>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</si>
  <si>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</si>
  <si>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</si>
  <si>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</si>
  <si>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</si>
  <si>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</si>
  <si>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</si>
  <si>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</si>
  <si>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</si>
  <si>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</si>
  <si>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</si>
  <si>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</si>
  <si>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</si>
  <si>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</si>
  <si>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</si>
  <si>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</si>
  <si>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</si>
  <si>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</si>
  <si>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</si>
  <si>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</si>
  <si>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</si>
  <si>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</si>
  <si>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</si>
  <si>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</si>
  <si>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</si>
  <si>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</si>
  <si>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</si>
  <si>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</si>
  <si>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</si>
  <si>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</si>
  <si>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</si>
  <si>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</si>
  <si>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</si>
  <si>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</si>
  <si>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</si>
  <si>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</si>
  <si>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</si>
  <si>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</si>
  <si>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</si>
  <si>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</si>
  <si>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</si>
  <si>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</si>
  <si>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</si>
  <si>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</si>
  <si>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</si>
  <si>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</si>
  <si>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</si>
  <si>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</si>
  <si>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</si>
  <si>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</si>
  <si>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</si>
  <si>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</si>
  <si>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</si>
  <si>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</si>
  <si>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</si>
  <si>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</si>
  <si>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</si>
  <si>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</si>
  <si>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</si>
  <si>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</si>
  <si>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</si>
  <si>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</si>
  <si>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</si>
  <si>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</si>
  <si>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</si>
  <si>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</si>
  <si>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</si>
  <si>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</si>
  <si>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</si>
  <si>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</si>
  <si>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</si>
  <si>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</si>
  <si>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</si>
  <si>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</si>
  <si>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</si>
  <si>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</si>
  <si>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</si>
  <si>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</si>
  <si>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</si>
  <si>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</si>
  <si>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</si>
  <si>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</si>
  <si>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</si>
  <si>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</si>
  <si>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</si>
  <si>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</si>
  <si>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</si>
  <si>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</si>
  <si>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</si>
  <si>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</si>
  <si>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</si>
  <si>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</si>
  <si>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</si>
  <si>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</si>
  <si>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</si>
  <si>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</si>
  <si>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</si>
  <si>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</si>
  <si>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</si>
  <si>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</si>
  <si>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</si>
  <si>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</si>
  <si>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</si>
  <si>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</si>
  <si>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</si>
  <si>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</si>
  <si>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</si>
  <si>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</si>
  <si>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</si>
  <si>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</si>
  <si>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</si>
  <si>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</si>
  <si>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</si>
  <si>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</si>
  <si>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</si>
  <si>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</si>
  <si>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</si>
  <si>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</si>
  <si>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</si>
  <si>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</si>
  <si>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</si>
  <si>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</si>
  <si>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</si>
  <si>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</si>
  <si>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</si>
  <si>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</si>
  <si>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</si>
  <si>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</si>
  <si>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</si>
  <si>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</si>
  <si>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</si>
  <si>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</si>
  <si>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</si>
  <si>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</si>
  <si>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</si>
  <si>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</si>
  <si>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</si>
  <si>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</si>
  <si>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</si>
  <si>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</si>
  <si>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</si>
  <si>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</si>
  <si>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</si>
  <si>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</si>
  <si>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</si>
  <si>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</si>
  <si>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</si>
  <si>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</si>
  <si>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</si>
  <si>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</si>
  <si>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</si>
  <si>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</si>
  <si>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</si>
  <si>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</si>
  <si>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</si>
  <si>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</si>
  <si>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</si>
  <si>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</si>
  <si>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</si>
  <si>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</si>
  <si>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</si>
  <si>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</si>
  <si>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</si>
  <si>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</si>
  <si>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</si>
  <si>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</si>
  <si>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</si>
  <si>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</si>
  <si>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</si>
  <si>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</si>
  <si>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</si>
  <si>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</si>
  <si>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</si>
  <si>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</si>
  <si>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</si>
  <si>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</si>
  <si>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</si>
  <si>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</si>
  <si>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</si>
  <si>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</si>
  <si>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</si>
  <si>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</si>
  <si>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</si>
  <si>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</si>
  <si>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</si>
  <si>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</si>
  <si>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</si>
  <si>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</si>
  <si>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</si>
  <si>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</si>
  <si>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</si>
  <si>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</si>
  <si>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</si>
  <si>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</si>
  <si>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</si>
  <si>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</si>
  <si>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</si>
  <si>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</si>
  <si>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</si>
  <si>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</si>
  <si>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</si>
  <si>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</si>
  <si>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</si>
  <si>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</si>
  <si>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</si>
  <si>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</si>
  <si>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</si>
  <si>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</si>
  <si>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</si>
  <si>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</si>
  <si>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</si>
  <si>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</si>
  <si>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</si>
  <si>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</si>
  <si>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</si>
  <si>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</si>
  <si>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</si>
  <si>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</si>
  <si>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</si>
  <si>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</si>
  <si>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</si>
  <si>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</si>
  <si>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</si>
  <si>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</si>
  <si>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</si>
  <si>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</si>
  <si>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</si>
  <si>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</si>
  <si>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</si>
  <si>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</si>
  <si>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</si>
  <si>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</si>
  <si>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</si>
  <si>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</si>
  <si>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</si>
  <si>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</si>
  <si>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</si>
  <si>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</si>
  <si>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</si>
  <si>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</si>
  <si>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</si>
  <si>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</si>
  <si>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</si>
  <si>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</si>
  <si>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</si>
  <si>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</si>
  <si>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</si>
  <si>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</si>
  <si>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</si>
  <si>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</si>
  <si>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</si>
  <si>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</si>
  <si>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</si>
  <si>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</si>
  <si>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</si>
  <si>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</si>
  <si>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</si>
  <si>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</si>
  <si>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</si>
  <si>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</si>
  <si>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</si>
  <si>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</si>
  <si>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</si>
  <si>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</si>
  <si>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</si>
  <si>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</si>
  <si>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</si>
  <si>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</si>
  <si>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</si>
  <si>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</si>
  <si>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</si>
  <si>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</si>
  <si>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</si>
  <si>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</si>
  <si>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</si>
  <si>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</si>
  <si>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</si>
  <si>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</si>
  <si>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</si>
  <si>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</si>
  <si>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</si>
  <si>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</si>
  <si>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</si>
  <si>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</si>
  <si>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</si>
  <si>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</si>
  <si>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</si>
  <si>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</si>
  <si>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</si>
  <si>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</si>
  <si>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</si>
  <si>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</si>
  <si>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</si>
  <si>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</si>
  <si>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</si>
  <si>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</si>
  <si>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</si>
  <si>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</si>
  <si>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</si>
  <si>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</si>
  <si>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</si>
  <si>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</si>
  <si>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</si>
  <si>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</si>
  <si>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</si>
  <si>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</si>
  <si>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</si>
  <si>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</si>
  <si>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</si>
  <si>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</si>
  <si>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</si>
  <si>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</si>
  <si>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</si>
  <si>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</si>
  <si>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</si>
  <si>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</si>
  <si>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</si>
  <si>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</si>
  <si>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</si>
  <si>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</si>
  <si>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</si>
  <si>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</si>
  <si>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</si>
  <si>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</si>
  <si>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</si>
  <si>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</si>
  <si>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</si>
  <si>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</si>
  <si>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</si>
  <si>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</si>
  <si>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</si>
  <si>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</si>
  <si>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</si>
  <si>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</si>
  <si>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</si>
  <si>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</si>
  <si>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</si>
  <si>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</si>
  <si>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</si>
  <si>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</si>
  <si>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</si>
  <si>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</si>
  <si>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</si>
  <si>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</si>
  <si>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</si>
  <si>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</si>
  <si>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</si>
  <si>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</si>
  <si>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</si>
  <si>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</si>
  <si>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</si>
  <si>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</si>
  <si>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</si>
  <si>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</si>
  <si>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</si>
  <si>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</si>
  <si>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</si>
  <si>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</si>
  <si>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</si>
  <si>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</si>
  <si>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</si>
  <si>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</si>
  <si>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</si>
  <si>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</si>
  <si>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</si>
  <si>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</si>
  <si>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</si>
  <si>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</si>
  <si>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</si>
  <si>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</si>
  <si>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</si>
  <si>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</si>
  <si>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</si>
  <si>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</si>
  <si>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</si>
  <si>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</si>
  <si>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</si>
  <si>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</si>
  <si>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</si>
  <si>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</si>
  <si>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</si>
  <si>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</si>
  <si>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</si>
  <si>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</si>
  <si>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</si>
  <si>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</si>
  <si>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</si>
  <si>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</si>
  <si>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</si>
  <si>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</si>
  <si>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</si>
  <si>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</si>
  <si>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</si>
  <si>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</si>
  <si>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</si>
  <si>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</si>
  <si>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</si>
  <si>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</si>
  <si>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</si>
  <si>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</si>
  <si>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</si>
  <si>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</si>
  <si>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</si>
  <si>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</si>
  <si>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</si>
  <si>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</si>
  <si>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</si>
  <si>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</si>
  <si>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</si>
  <si>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</si>
  <si>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</si>
  <si>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</si>
  <si>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</si>
  <si>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</si>
  <si>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</si>
  <si>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</si>
  <si>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</si>
  <si>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</si>
  <si>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</si>
  <si>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</si>
  <si>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</si>
  <si>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</si>
  <si>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</si>
  <si>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</si>
  <si>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</si>
  <si>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</si>
  <si>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</si>
  <si>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</si>
  <si>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</si>
  <si>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</si>
  <si>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</si>
  <si>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</si>
  <si>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</si>
  <si>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</si>
  <si>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</si>
  <si>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</si>
  <si>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</si>
  <si>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</si>
  <si>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</si>
  <si>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</si>
  <si>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</si>
  <si>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</si>
  <si>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</si>
  <si>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</si>
  <si>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</si>
  <si>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</si>
  <si>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</si>
  <si>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</si>
  <si>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</si>
  <si>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</si>
  <si>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</si>
  <si>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</si>
  <si>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</si>
  <si>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</si>
  <si>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</si>
  <si>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</si>
  <si>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</si>
  <si>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</si>
  <si>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</si>
  <si>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</si>
  <si>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</si>
  <si>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</si>
  <si>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</si>
  <si>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</si>
  <si>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</si>
  <si>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</si>
  <si>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</si>
  <si>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</si>
  <si>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</si>
  <si>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</si>
  <si>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</si>
  <si>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</si>
  <si>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</si>
  <si>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</si>
  <si>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</si>
  <si>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</si>
  <si>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</si>
  <si>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</si>
  <si>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</si>
  <si>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</si>
  <si>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</si>
  <si>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</si>
  <si>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</si>
  <si>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</si>
  <si>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</si>
  <si>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</si>
  <si>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</si>
  <si>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</si>
  <si>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</si>
  <si>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</si>
  <si>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</si>
  <si>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</si>
  <si>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</si>
  <si>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</si>
  <si>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</si>
  <si>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</si>
  <si>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</si>
  <si>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</si>
  <si>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</si>
  <si>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</si>
  <si>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</si>
  <si>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</si>
  <si>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</si>
  <si>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</si>
  <si>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</si>
  <si>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</si>
  <si>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</si>
  <si>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</si>
  <si>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</si>
  <si>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</si>
  <si>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</si>
  <si>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</si>
  <si>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</si>
  <si>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</si>
  <si>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</si>
  <si>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</si>
  <si>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</si>
  <si>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</si>
  <si>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</si>
  <si>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</si>
  <si>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</si>
  <si>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</si>
  <si>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</si>
  <si>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</si>
  <si>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</si>
  <si>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</si>
  <si>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</si>
  <si>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</si>
  <si>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</si>
  <si>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</si>
  <si>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</si>
  <si>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</si>
  <si>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</si>
  <si>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</si>
  <si>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</si>
  <si>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</si>
  <si>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</si>
  <si>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</si>
  <si>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</si>
  <si>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</si>
  <si>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</si>
  <si>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</si>
  <si>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</si>
  <si>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</si>
  <si>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</si>
  <si>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</si>
  <si>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</si>
  <si>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</si>
  <si>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</si>
  <si>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</si>
  <si>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</si>
  <si>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</si>
  <si>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</si>
  <si>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</si>
  <si>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</si>
  <si>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</si>
  <si>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</si>
  <si>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</si>
  <si>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</si>
  <si>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</si>
  <si>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</si>
  <si>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</si>
  <si>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</si>
  <si>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</si>
  <si>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</si>
  <si>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</si>
  <si>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</si>
  <si>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</si>
  <si>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</si>
  <si>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</si>
  <si>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</si>
  <si>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</si>
  <si>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</si>
  <si>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</si>
  <si>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</si>
  <si>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</si>
  <si>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</si>
  <si>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</si>
  <si>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</si>
  <si>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</si>
  <si>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</si>
  <si>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</si>
  <si>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</si>
  <si>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</si>
  <si>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</si>
  <si>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</si>
  <si>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</si>
  <si>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</si>
  <si>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</si>
  <si>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</si>
  <si>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</si>
  <si>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</si>
  <si>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</si>
  <si>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</si>
  <si>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</si>
  <si>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</si>
  <si>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</si>
  <si>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</si>
  <si>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</si>
  <si>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</si>
  <si>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</si>
  <si>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</si>
  <si>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</si>
  <si>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</si>
  <si>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</si>
  <si>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</si>
  <si>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</si>
  <si>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</si>
  <si>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</si>
  <si>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</si>
  <si>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</si>
  <si>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</si>
  <si>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</si>
  <si>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</si>
  <si>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</si>
  <si>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</si>
  <si>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</si>
  <si>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</si>
  <si>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</si>
  <si>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</si>
  <si>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</si>
  <si>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</si>
  <si>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</si>
  <si>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</si>
  <si>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</si>
  <si>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</si>
  <si>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</si>
  <si>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</si>
  <si>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</si>
  <si>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</si>
  <si>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</si>
  <si>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</si>
  <si>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</si>
  <si>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</si>
  <si>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</si>
  <si>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</si>
  <si>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</si>
  <si>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</si>
  <si>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</si>
  <si>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</si>
  <si>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</si>
  <si>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</si>
  <si>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</si>
  <si>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</si>
  <si>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</si>
  <si>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</si>
  <si>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</si>
  <si>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</si>
  <si>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</si>
  <si>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</si>
  <si>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</si>
  <si>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</si>
  <si>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</si>
  <si>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</si>
  <si>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</si>
  <si>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</si>
  <si>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</si>
  <si>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</si>
  <si>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</si>
  <si>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</si>
  <si>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</si>
  <si>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</si>
  <si>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</si>
  <si>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</si>
  <si>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</si>
  <si>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</si>
  <si>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</si>
  <si>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</si>
  <si>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</si>
  <si>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</si>
  <si>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</si>
  <si>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</si>
  <si>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</si>
  <si>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</si>
  <si>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</si>
  <si>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</si>
  <si>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</si>
  <si>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</si>
  <si>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</si>
  <si>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</si>
  <si>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</si>
  <si>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</si>
  <si>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</si>
  <si>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</si>
  <si>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</si>
  <si>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</si>
  <si>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</si>
  <si>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</si>
  <si>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</si>
  <si>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</si>
  <si>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</si>
  <si>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</si>
  <si>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</si>
  <si>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</si>
  <si>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</si>
  <si>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</si>
  <si>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</si>
  <si>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</si>
  <si>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</si>
  <si>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</si>
  <si>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</si>
  <si>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</si>
  <si>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</si>
  <si>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</si>
  <si>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</si>
  <si>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</si>
  <si>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</si>
  <si>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</si>
  <si>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</si>
  <si>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</si>
  <si>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</si>
  <si>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</si>
  <si>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</si>
  <si>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</si>
  <si>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</si>
  <si>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</si>
  <si>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</si>
  <si>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</si>
  <si>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</si>
  <si>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</si>
  <si>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</si>
  <si>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</si>
  <si>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</si>
  <si>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</si>
  <si>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</si>
  <si>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</si>
  <si>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</si>
  <si>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</si>
  <si>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</si>
  <si>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</si>
  <si>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</si>
  <si>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</si>
  <si>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</si>
  <si>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</si>
  <si>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</si>
  <si>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</si>
  <si>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</si>
  <si>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</si>
  <si>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</si>
  <si>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</si>
  <si>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</si>
  <si>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</si>
  <si>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</si>
  <si>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</si>
  <si>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</si>
  <si>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</si>
  <si>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</si>
  <si>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</si>
  <si>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</si>
  <si>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</si>
  <si>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</si>
  <si>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</si>
  <si>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</si>
  <si>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</si>
  <si>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</si>
  <si>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</si>
  <si>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</si>
  <si>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</si>
  <si>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</si>
  <si>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</si>
  <si>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</si>
  <si>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</si>
  <si>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</si>
  <si>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</si>
  <si>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</si>
  <si>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</si>
  <si>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</si>
  <si>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</si>
  <si>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</si>
  <si>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</si>
  <si>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</si>
  <si>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</si>
  <si>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</si>
  <si>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</si>
  <si>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</si>
  <si>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</si>
  <si>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</si>
  <si>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</si>
  <si>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</si>
  <si>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</si>
  <si>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</si>
  <si>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</si>
  <si>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</si>
  <si>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</si>
  <si>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</si>
  <si>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</si>
  <si>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</si>
  <si>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</si>
  <si>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</si>
  <si>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</si>
  <si>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</si>
  <si>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</si>
  <si>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</si>
  <si>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</si>
  <si>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</si>
  <si>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</si>
  <si>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</si>
  <si>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</si>
  <si>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</si>
  <si>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</si>
  <si>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</si>
  <si>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</si>
  <si>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</si>
  <si>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</si>
  <si>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</si>
  <si>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</si>
  <si>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</si>
  <si>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</si>
  <si>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</si>
  <si>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</si>
  <si>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</si>
  <si>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</si>
  <si>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</si>
  <si>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</si>
  <si>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</si>
  <si>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</si>
  <si>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</si>
  <si>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</si>
  <si>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</si>
  <si>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</si>
  <si>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</si>
  <si>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</si>
  <si>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</si>
  <si>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</si>
  <si>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</si>
  <si>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</si>
  <si>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</si>
  <si>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</si>
  <si>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</si>
  <si>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</si>
  <si>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</si>
  <si>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</si>
  <si>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</si>
  <si>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</si>
  <si>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</si>
  <si>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</si>
  <si>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</si>
  <si>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</si>
  <si>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</si>
  <si>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</si>
  <si>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</si>
  <si>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</si>
  <si>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</si>
  <si>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</si>
  <si>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</si>
  <si>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</si>
  <si>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</si>
  <si>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</si>
  <si>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</si>
  <si>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</si>
  <si>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</si>
  <si>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</si>
  <si>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</si>
  <si>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</si>
  <si>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</si>
  <si>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</si>
  <si>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</si>
  <si>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</si>
  <si>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</si>
  <si>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</si>
  <si>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</si>
  <si>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</si>
  <si>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</si>
  <si>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</si>
  <si>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</si>
  <si>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</si>
  <si>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</si>
  <si>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</si>
  <si>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</si>
  <si>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</si>
  <si>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</si>
  <si>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</si>
  <si>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</si>
  <si>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</si>
  <si>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</si>
  <si>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</si>
  <si>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</si>
  <si>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</si>
  <si>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</si>
  <si>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</si>
  <si>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</si>
  <si>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</si>
  <si>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</si>
  <si>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</si>
  <si>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</si>
  <si>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</si>
  <si>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</si>
  <si>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</si>
  <si>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</si>
  <si>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</si>
  <si>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</si>
  <si>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</si>
  <si>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</si>
  <si>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</si>
  <si>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</si>
  <si>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</si>
  <si>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</si>
  <si>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</si>
  <si>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</si>
  <si>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</si>
  <si>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</si>
  <si>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</si>
  <si>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</si>
  <si>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</si>
  <si>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</si>
  <si>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</si>
  <si>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</si>
  <si>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</si>
  <si>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</si>
  <si>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</si>
  <si>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</si>
  <si>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</si>
  <si>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</si>
  <si>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</si>
  <si>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</si>
  <si>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</si>
  <si>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</si>
  <si>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</si>
  <si>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</si>
  <si>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</si>
  <si>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</si>
  <si>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</si>
  <si>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</si>
  <si>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</si>
  <si>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</si>
  <si>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</si>
  <si>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</si>
  <si>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</si>
  <si>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</si>
  <si>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</si>
  <si>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</si>
  <si>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</si>
  <si>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</si>
  <si>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</si>
  <si>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</si>
  <si>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</si>
  <si>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</si>
  <si>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</si>
  <si>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</si>
  <si>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</si>
  <si>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</si>
  <si>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</si>
  <si>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</si>
  <si>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</si>
  <si>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</si>
  <si>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</si>
  <si>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</si>
  <si>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</si>
  <si>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</si>
  <si>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</si>
  <si>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</si>
  <si>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</si>
  <si>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</si>
  <si>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</si>
  <si>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</si>
  <si>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</si>
  <si>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</si>
  <si>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</si>
  <si>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</si>
  <si>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</si>
  <si>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</si>
  <si>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</si>
  <si>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</si>
  <si>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</si>
  <si>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</si>
  <si>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</si>
  <si>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</si>
  <si>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</si>
  <si>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</si>
  <si>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</si>
  <si>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</si>
  <si>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</si>
  <si>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</si>
  <si>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</si>
  <si>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</si>
  <si>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</si>
  <si>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</si>
  <si>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</si>
  <si>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</si>
  <si>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</si>
  <si>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</si>
  <si>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</si>
  <si>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</si>
  <si>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</si>
  <si>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</si>
  <si>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</si>
  <si>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</si>
  <si>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</si>
  <si>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</si>
  <si>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</si>
  <si>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</si>
  <si>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</si>
  <si>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</si>
  <si>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</si>
  <si>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</si>
  <si>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</si>
  <si>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</si>
  <si>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</si>
  <si>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</si>
  <si>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</si>
  <si>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</si>
  <si>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</si>
  <si>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</si>
  <si>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</si>
  <si>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</si>
  <si>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</si>
  <si>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</si>
  <si>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</si>
  <si>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</si>
  <si>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</si>
  <si>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</si>
  <si>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</si>
  <si>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</si>
  <si>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</si>
  <si>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</si>
  <si>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</si>
  <si>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</si>
  <si>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</si>
  <si>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</si>
  <si>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</si>
  <si>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</si>
  <si>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</si>
  <si>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</si>
  <si>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</si>
  <si>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</si>
  <si>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</si>
  <si>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</si>
  <si>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</si>
  <si>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</si>
  <si>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</si>
  <si>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</si>
  <si>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</si>
  <si>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</si>
  <si>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</si>
  <si>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</si>
  <si>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</si>
  <si>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</si>
  <si>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</si>
  <si>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</si>
  <si>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</si>
  <si>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</si>
  <si>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</si>
  <si>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</si>
  <si>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</si>
  <si>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</si>
  <si>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</si>
  <si>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</si>
  <si>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</si>
  <si>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</si>
  <si>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</si>
  <si>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</si>
  <si>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</si>
  <si>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</si>
  <si>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</si>
  <si>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</si>
  <si>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</si>
  <si>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</si>
  <si>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</si>
  <si>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</si>
  <si>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</si>
  <si>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</si>
  <si>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</si>
  <si>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</si>
  <si>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</si>
  <si>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</si>
  <si>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</si>
  <si>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</si>
  <si>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</si>
  <si>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</si>
  <si>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</si>
  <si>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</si>
  <si>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</si>
  <si>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</si>
  <si>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</si>
  <si>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</si>
  <si>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</si>
  <si>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</si>
  <si>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</si>
  <si>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</si>
  <si>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</si>
  <si>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</si>
  <si>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</si>
  <si>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</si>
  <si>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</si>
  <si>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</si>
  <si>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</si>
  <si>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</si>
  <si>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</si>
  <si>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</si>
  <si>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</si>
  <si>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</si>
  <si>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</si>
  <si>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</si>
  <si>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</si>
  <si>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</si>
  <si>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</si>
  <si>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</si>
  <si>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</si>
  <si>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</si>
  <si>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</si>
  <si>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</si>
  <si>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</si>
  <si>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</si>
  <si>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</si>
  <si>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</si>
  <si>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</si>
  <si>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</si>
  <si>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</si>
  <si>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</si>
  <si>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</si>
  <si>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</si>
  <si>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</si>
  <si>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</si>
  <si>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</si>
  <si>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</si>
  <si>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</si>
  <si>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</si>
  <si>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</si>
  <si>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</si>
  <si>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</si>
  <si>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</si>
  <si>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</si>
  <si>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</si>
  <si>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</si>
  <si>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</si>
  <si>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</si>
  <si>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</si>
  <si>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</si>
  <si>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</si>
  <si>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</si>
  <si>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</si>
  <si>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</si>
  <si>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</si>
  <si>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</si>
  <si>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</si>
  <si>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</si>
  <si>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</si>
  <si>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</si>
  <si>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</si>
  <si>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</si>
  <si>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</si>
  <si>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</si>
  <si>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</si>
  <si>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</si>
  <si>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</si>
  <si>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</si>
  <si>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</si>
  <si>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</si>
  <si>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</si>
  <si>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</si>
  <si>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</si>
  <si>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</si>
  <si>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</si>
  <si>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</si>
  <si>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</si>
  <si>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</si>
  <si>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</si>
  <si>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</si>
  <si>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</si>
  <si>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</si>
  <si>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</si>
  <si>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</si>
  <si>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</si>
  <si>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</si>
  <si>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</si>
  <si>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</si>
  <si>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</si>
  <si>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</si>
  <si>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</si>
  <si>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</si>
  <si>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</si>
  <si>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</si>
  <si>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</si>
  <si>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</si>
  <si>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</si>
  <si>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</si>
  <si>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</si>
  <si>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</si>
  <si>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</si>
  <si>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</si>
  <si>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</si>
  <si>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</si>
  <si>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</si>
  <si>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</si>
  <si>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</si>
  <si>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</si>
  <si>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</si>
  <si>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</si>
  <si>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</si>
  <si>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</si>
  <si>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</si>
  <si>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</si>
  <si>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</si>
  <si>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</si>
  <si>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</si>
  <si>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</si>
  <si>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</si>
  <si>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</si>
  <si>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</si>
  <si>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</si>
  <si>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</si>
  <si>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</si>
  <si>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</si>
  <si>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</si>
  <si>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</si>
  <si>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</si>
  <si>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</si>
  <si>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</si>
  <si>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</si>
  <si>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</si>
  <si>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</si>
  <si>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</si>
  <si>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</si>
  <si>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</si>
  <si>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</si>
  <si>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</si>
  <si>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</si>
  <si>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</si>
  <si>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</si>
  <si>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</si>
  <si>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</si>
  <si>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</si>
  <si>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</si>
  <si>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</si>
  <si>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</si>
  <si>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</si>
  <si>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</si>
  <si>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</si>
  <si>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</si>
  <si>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</si>
  <si>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</si>
  <si>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</si>
  <si>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</si>
  <si>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</si>
  <si>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</si>
  <si>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</si>
  <si>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</si>
  <si>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</si>
  <si>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</si>
  <si>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</si>
  <si>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</si>
  <si>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</si>
  <si>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</si>
  <si>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</si>
  <si>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</si>
  <si>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</si>
  <si>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</si>
  <si>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</si>
  <si>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</si>
  <si>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</si>
  <si>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</si>
  <si>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</si>
  <si>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</si>
  <si>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</si>
  <si>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</si>
  <si>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</si>
  <si>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</si>
  <si>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</si>
  <si>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</si>
  <si>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</si>
  <si>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</si>
  <si>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</si>
  <si>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</si>
  <si>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</si>
  <si>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</si>
  <si>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</si>
  <si>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</si>
  <si>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</si>
  <si>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</si>
  <si>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</si>
  <si>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</si>
  <si>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</si>
  <si>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</si>
  <si>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</si>
  <si>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</si>
  <si>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</si>
  <si>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</si>
  <si>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</si>
  <si>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</si>
  <si>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</si>
  <si>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</si>
  <si>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</si>
  <si>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</si>
  <si>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</si>
  <si>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</si>
  <si>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</si>
  <si>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</si>
  <si>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</si>
  <si>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</si>
  <si>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</si>
  <si>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</si>
  <si>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</si>
  <si>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</si>
  <si>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</si>
  <si>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</si>
  <si>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</si>
  <si>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</si>
  <si>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</si>
  <si>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</si>
  <si>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</si>
  <si>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</si>
  <si>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</si>
  <si>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</si>
  <si>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</si>
  <si>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</si>
  <si>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</si>
  <si>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</si>
  <si>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</si>
  <si>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</si>
  <si>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</si>
  <si>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</si>
  <si>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</si>
  <si>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</si>
  <si>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</si>
  <si>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</si>
  <si>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</si>
  <si>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</si>
  <si>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</si>
  <si>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</si>
  <si>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</si>
  <si>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</si>
  <si>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</si>
  <si>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</si>
  <si>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</si>
  <si>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</si>
  <si>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</si>
  <si>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</si>
  <si>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</si>
  <si>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</si>
  <si>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</si>
  <si>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</si>
  <si>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</si>
  <si>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</si>
  <si>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</si>
  <si>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</si>
  <si>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</si>
  <si>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</si>
  <si>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</si>
  <si>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</si>
  <si>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</si>
  <si>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</si>
  <si>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</si>
  <si>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</si>
  <si>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</si>
  <si>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</si>
  <si>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</si>
  <si>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</si>
  <si>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</si>
  <si>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</si>
  <si>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</si>
  <si>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</si>
  <si>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</si>
  <si>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</si>
  <si>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</si>
  <si>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</si>
  <si>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</si>
  <si>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</si>
  <si>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</si>
  <si>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</si>
  <si>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</si>
  <si>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</si>
  <si>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</si>
  <si>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</si>
  <si>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</si>
  <si>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</si>
  <si>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</si>
  <si>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</si>
  <si>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</si>
  <si>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</si>
  <si>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</si>
  <si>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</si>
  <si>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</si>
  <si>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</si>
  <si>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</si>
  <si>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</si>
  <si>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</si>
  <si>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</si>
  <si>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</si>
  <si>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</si>
  <si>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</si>
  <si>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</si>
  <si>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</si>
  <si>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</si>
  <si>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</si>
  <si>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</si>
  <si>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</si>
  <si>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</si>
  <si>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</si>
  <si>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</si>
  <si>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</si>
  <si>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</si>
  <si>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</si>
  <si>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</si>
  <si>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</si>
  <si>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</si>
  <si>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</si>
  <si>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</si>
  <si>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</si>
  <si>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</si>
  <si>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</si>
  <si>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</si>
  <si>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</si>
  <si>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</si>
  <si>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</si>
  <si>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</si>
  <si>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</si>
  <si>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</si>
  <si>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</si>
  <si>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</si>
  <si>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</si>
  <si>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</si>
  <si>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</si>
  <si>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</si>
  <si>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</si>
  <si>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</si>
  <si>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</si>
  <si>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</si>
  <si>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</si>
  <si>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</si>
  <si>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</si>
  <si>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</si>
  <si>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</si>
  <si>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</si>
  <si>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</si>
  <si>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</si>
  <si>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</si>
  <si>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</si>
  <si>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</si>
  <si>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</si>
  <si>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</si>
  <si>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</si>
  <si>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</si>
  <si>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</si>
  <si>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</si>
  <si>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</si>
  <si>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</si>
  <si>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</si>
  <si>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</si>
  <si>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</si>
  <si>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</si>
  <si>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</si>
  <si>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</si>
  <si>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</si>
  <si>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</si>
  <si>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</si>
  <si>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</si>
  <si>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</si>
  <si>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</si>
  <si>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</si>
  <si>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</si>
  <si>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</si>
  <si>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</si>
  <si>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</si>
  <si>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</si>
  <si>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</si>
  <si>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</si>
  <si>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</si>
  <si>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</si>
  <si>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</si>
  <si>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</si>
  <si>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</si>
  <si>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</si>
  <si>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</si>
  <si>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</si>
  <si>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</si>
  <si>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</si>
  <si>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</si>
  <si>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</si>
  <si>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</si>
  <si>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</si>
  <si>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</si>
  <si>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</si>
  <si>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</si>
  <si>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</si>
  <si>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</si>
  <si>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</si>
  <si>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</si>
  <si>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</si>
  <si>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</si>
  <si>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</si>
  <si>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</si>
  <si>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</si>
  <si>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</si>
  <si>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</si>
  <si>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</si>
  <si>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</si>
  <si>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</si>
  <si>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</si>
  <si>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</si>
  <si>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</si>
  <si>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</si>
  <si>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</si>
  <si>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</si>
  <si>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</si>
  <si>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</si>
  <si>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</si>
  <si>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</si>
  <si>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</si>
  <si>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</si>
  <si>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</si>
  <si>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</si>
  <si>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</si>
  <si>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</si>
  <si>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</si>
  <si>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</si>
  <si>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</si>
  <si>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</si>
  <si>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</si>
  <si>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</si>
  <si>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</si>
  <si>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</si>
  <si>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</si>
  <si>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</si>
  <si>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</si>
  <si>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</si>
  <si>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</si>
  <si>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</si>
  <si>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</si>
  <si>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</si>
  <si>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</si>
  <si>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</si>
  <si>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</si>
  <si>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</si>
  <si>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</si>
  <si>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</si>
  <si>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</si>
  <si>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</si>
  <si>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</si>
  <si>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</si>
  <si>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</si>
  <si>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</si>
  <si>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</si>
  <si>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</si>
  <si>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</si>
  <si>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</si>
  <si>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</si>
  <si>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</si>
  <si>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</si>
  <si>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</si>
  <si>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</si>
  <si>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</si>
  <si>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</si>
  <si>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</si>
  <si>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</si>
  <si>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</si>
  <si>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</si>
  <si>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</si>
  <si>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</si>
  <si>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</si>
  <si>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</si>
  <si>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</si>
  <si>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</si>
  <si>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</si>
  <si>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</si>
  <si>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</si>
  <si>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</si>
  <si>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</si>
  <si>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</si>
  <si>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</si>
  <si>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</si>
  <si>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</si>
  <si>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</si>
  <si>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</si>
  <si>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</si>
  <si>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</si>
  <si>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</si>
  <si>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</si>
  <si>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</si>
  <si>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</si>
  <si>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</si>
  <si>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</si>
  <si>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</si>
  <si>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</si>
  <si>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</si>
  <si>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</si>
  <si>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</si>
  <si>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</si>
  <si>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</si>
  <si>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</si>
  <si>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</si>
  <si>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</si>
  <si>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</si>
  <si>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</si>
  <si>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</si>
  <si>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</si>
  <si>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</si>
  <si>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</si>
  <si>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</si>
  <si>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</si>
  <si>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</si>
  <si>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</si>
  <si>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</si>
  <si>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</si>
  <si>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</si>
  <si>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</si>
  <si>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</si>
  <si>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</si>
  <si>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</si>
  <si>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</si>
  <si>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</si>
  <si>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</si>
  <si>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</si>
  <si>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</si>
  <si>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</si>
  <si>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</si>
  <si>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</si>
  <si>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</si>
  <si>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</si>
  <si>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</si>
  <si>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</si>
  <si>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</si>
  <si>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</si>
  <si>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</si>
  <si>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</si>
  <si>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</si>
  <si>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</si>
  <si>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</si>
  <si>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</si>
  <si>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</si>
  <si>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</si>
  <si>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</si>
  <si>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</si>
  <si>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</si>
  <si>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</si>
  <si>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</si>
  <si>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</si>
  <si>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</si>
  <si>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</si>
  <si>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</si>
  <si>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</si>
  <si>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</si>
  <si>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</si>
  <si>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</si>
  <si>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</si>
  <si>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</si>
  <si>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</si>
  <si>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</si>
  <si>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</si>
  <si>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</si>
  <si>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</si>
  <si>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</si>
  <si>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</si>
  <si>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</si>
  <si>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</si>
  <si>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</si>
  <si>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</si>
  <si>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</si>
  <si>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</si>
  <si>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</si>
  <si>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</si>
  <si>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</si>
  <si>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</si>
  <si>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</si>
  <si>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</si>
  <si>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</si>
  <si>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</si>
  <si>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</si>
  <si>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</si>
  <si>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</si>
  <si>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</si>
  <si>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</si>
  <si>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</si>
  <si>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</si>
  <si>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</si>
  <si>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</si>
  <si>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</si>
  <si>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</si>
  <si>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</si>
  <si>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</si>
  <si>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</si>
  <si>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</si>
  <si>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</si>
  <si>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</si>
  <si>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</si>
  <si>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</si>
  <si>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</si>
  <si>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</si>
  <si>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</si>
  <si>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</si>
  <si>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</si>
  <si>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</si>
  <si>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</si>
  <si>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</si>
  <si>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</si>
  <si>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</si>
  <si>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</si>
  <si>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</si>
  <si>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</si>
  <si>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</si>
  <si>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</si>
  <si>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</si>
  <si>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</si>
  <si>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</si>
  <si>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</si>
  <si>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</si>
  <si>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</si>
  <si>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</si>
  <si>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</si>
  <si>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</si>
  <si>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</si>
  <si>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</si>
  <si>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</si>
  <si>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</si>
  <si>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</si>
  <si>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</si>
  <si>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</si>
  <si>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</si>
  <si>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</si>
  <si>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</si>
  <si>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</si>
  <si>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</si>
  <si>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</si>
  <si>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</si>
  <si>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</si>
  <si>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</si>
  <si>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</si>
  <si>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</si>
  <si>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</si>
  <si>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</si>
  <si>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</si>
  <si>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</si>
  <si>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</si>
  <si>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</si>
  <si>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</si>
  <si>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</si>
  <si>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</si>
  <si>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</si>
  <si>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</si>
  <si>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</si>
  <si>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</si>
  <si>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</si>
  <si>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</si>
  <si>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</si>
  <si>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</si>
  <si>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</si>
  <si>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</si>
  <si>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</si>
  <si>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</si>
  <si>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</si>
  <si>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</si>
  <si>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</si>
  <si>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</si>
  <si>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</si>
  <si>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</si>
  <si>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</si>
  <si>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</si>
  <si>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</si>
  <si>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</si>
  <si>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</si>
  <si>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</si>
  <si>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</si>
  <si>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</si>
  <si>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</si>
  <si>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</si>
  <si>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</si>
  <si>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</si>
  <si>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</si>
  <si>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</si>
  <si>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</si>
  <si>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</si>
  <si>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</si>
  <si>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</si>
  <si>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</si>
  <si>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</si>
  <si>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</si>
  <si>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</si>
  <si>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</si>
  <si>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</si>
  <si>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</si>
  <si>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</si>
  <si>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</si>
  <si>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</si>
  <si>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</si>
  <si>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</si>
  <si>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</si>
  <si>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</si>
  <si>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</si>
  <si>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</si>
  <si>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</si>
  <si>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</si>
  <si>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</si>
  <si>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</si>
  <si>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</si>
  <si>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</si>
  <si>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</si>
  <si>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</si>
  <si>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</si>
  <si>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</si>
  <si>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</si>
  <si>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</si>
  <si>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</si>
  <si>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</si>
  <si>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</si>
  <si>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</si>
  <si>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</si>
  <si>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</si>
  <si>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</si>
  <si>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</si>
  <si>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</si>
  <si>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</si>
  <si>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</si>
  <si>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</si>
  <si>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</si>
  <si>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</si>
  <si>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</si>
  <si>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</si>
  <si>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</si>
  <si>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</si>
  <si>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</si>
  <si>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</si>
  <si>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</si>
  <si>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</si>
  <si>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</si>
  <si>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</si>
  <si>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</si>
  <si>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</si>
  <si>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</si>
  <si>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</si>
  <si>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</si>
  <si>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</si>
  <si>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</si>
  <si>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</si>
  <si>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</si>
  <si>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</si>
  <si>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</si>
  <si>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</si>
  <si>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</si>
  <si>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</si>
  <si>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</si>
  <si>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</si>
  <si>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</si>
  <si>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</si>
  <si>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</si>
  <si>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</si>
  <si>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</si>
  <si>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</si>
  <si>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</si>
  <si>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</si>
  <si>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</si>
  <si>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</si>
  <si>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</si>
  <si>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</si>
  <si>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</si>
  <si>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</si>
  <si>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</si>
  <si>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</si>
  <si>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</si>
  <si>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</si>
  <si>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</si>
  <si>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</si>
  <si>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</si>
  <si>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</si>
  <si>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</si>
  <si>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</si>
  <si>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</si>
  <si>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</si>
  <si>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</si>
  <si>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</si>
  <si>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</si>
  <si>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</si>
  <si>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</si>
  <si>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</si>
  <si>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</si>
  <si>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</si>
  <si>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</si>
  <si>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</si>
  <si>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</si>
  <si>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</si>
  <si>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</si>
  <si>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</si>
  <si>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</si>
  <si>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</si>
  <si>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</si>
  <si>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</si>
  <si>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</si>
  <si>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</si>
  <si>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</si>
  <si>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</si>
  <si>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</si>
  <si>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</si>
  <si>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</si>
  <si>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</si>
  <si>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</si>
  <si>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</si>
  <si>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</si>
  <si>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</si>
  <si>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</si>
  <si>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</si>
  <si>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</si>
  <si>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</si>
  <si>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</si>
  <si>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</si>
  <si>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</si>
  <si>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</si>
  <si>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</si>
  <si>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</si>
  <si>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</si>
  <si>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</si>
  <si>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</si>
  <si>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</si>
  <si>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</si>
  <si>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</si>
  <si>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</si>
  <si>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</si>
  <si>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</si>
  <si>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</si>
  <si>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</si>
  <si>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</si>
  <si>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</si>
  <si>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</si>
  <si>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</si>
  <si>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</si>
  <si>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</si>
  <si>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</si>
  <si>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</si>
  <si>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</si>
  <si>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</si>
  <si>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</si>
  <si>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</si>
  <si>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</si>
  <si>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</si>
  <si>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</si>
  <si>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</si>
  <si>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</si>
  <si>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</si>
  <si>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</si>
  <si>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</si>
  <si>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</si>
  <si>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</si>
  <si>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</si>
  <si>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</si>
  <si>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</si>
  <si>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</si>
  <si>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</si>
  <si>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</si>
  <si>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</si>
  <si>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</si>
  <si>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</si>
  <si>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</si>
  <si>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</si>
  <si>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</si>
  <si>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</si>
  <si>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</si>
  <si>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</si>
  <si>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</si>
  <si>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</si>
  <si>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</si>
  <si>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</si>
  <si>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</si>
  <si>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</si>
  <si>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</si>
  <si>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</si>
  <si>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</si>
  <si>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</si>
  <si>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</si>
  <si>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</si>
  <si>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</si>
  <si>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</si>
  <si>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</si>
  <si>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</si>
  <si>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</si>
  <si>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</si>
  <si>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</si>
  <si>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</si>
  <si>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</si>
  <si>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</si>
  <si>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</si>
  <si>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</si>
  <si>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</si>
  <si>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</si>
  <si>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</si>
  <si>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</si>
  <si>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</si>
  <si>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</si>
  <si>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</si>
  <si>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</si>
  <si>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</si>
  <si>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</si>
  <si>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</si>
  <si>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</si>
  <si>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</si>
  <si>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</si>
  <si>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</si>
  <si>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</si>
  <si>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</si>
  <si>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</si>
  <si>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</si>
  <si>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</si>
  <si>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</si>
  <si>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</si>
  <si>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</si>
  <si>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</si>
  <si>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</si>
  <si>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</si>
  <si>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</si>
  <si>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</si>
  <si>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</si>
  <si>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</si>
  <si>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</si>
  <si>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</si>
  <si>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</si>
  <si>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</si>
  <si>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</si>
  <si>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</si>
  <si>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</si>
  <si>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</si>
  <si>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</si>
  <si>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</si>
  <si>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</si>
  <si>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</si>
  <si>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</si>
  <si>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</si>
  <si>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</si>
  <si>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</si>
  <si>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</si>
  <si>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</si>
  <si>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</si>
  <si>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</si>
  <si>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</si>
  <si>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</si>
  <si>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</si>
  <si>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</si>
  <si>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</si>
  <si>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</si>
  <si>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</si>
  <si>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</si>
  <si>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</si>
  <si>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</si>
  <si>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</si>
  <si>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</si>
  <si>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</si>
  <si>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</si>
  <si>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</si>
  <si>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</si>
  <si>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</si>
  <si>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</si>
  <si>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</si>
  <si>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</si>
  <si>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</si>
  <si>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</si>
  <si>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</si>
  <si>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</si>
  <si>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</si>
  <si>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</si>
  <si>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</si>
  <si>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</si>
  <si>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</si>
  <si>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</si>
  <si>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</si>
  <si>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</si>
  <si>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</si>
  <si>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</si>
  <si>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</si>
  <si>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</si>
  <si>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</si>
  <si>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</si>
  <si>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</si>
  <si>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</si>
  <si>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</si>
  <si>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</si>
  <si>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</si>
  <si>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</si>
  <si>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</si>
  <si>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</si>
  <si>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</si>
  <si>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</si>
  <si>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</si>
  <si>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</si>
  <si>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</si>
  <si>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</si>
  <si>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</si>
  <si>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</si>
  <si>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</si>
  <si>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</si>
  <si>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</si>
  <si>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</si>
  <si>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</si>
  <si>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</si>
  <si>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</si>
  <si>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</si>
  <si>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</si>
  <si>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</si>
  <si>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</si>
  <si>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</si>
  <si>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</si>
  <si>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</si>
  <si>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</si>
  <si>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</si>
  <si>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</si>
  <si>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</si>
  <si>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</si>
  <si>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</si>
  <si>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</si>
  <si>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</si>
  <si>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</si>
  <si>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</si>
  <si>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</si>
  <si>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</si>
  <si>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</si>
  <si>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</si>
  <si>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</si>
  <si>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</si>
  <si>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</si>
  <si>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</si>
  <si>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</si>
  <si>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</si>
  <si>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</si>
  <si>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</si>
  <si>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</si>
  <si>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</si>
  <si>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</si>
  <si>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</si>
  <si>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</si>
  <si>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</si>
  <si>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</si>
  <si>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</si>
  <si>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</si>
  <si>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</si>
  <si>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</si>
  <si>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</si>
  <si>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</si>
  <si>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</si>
  <si>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</si>
  <si>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</si>
  <si>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</si>
  <si>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</si>
  <si>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</si>
  <si>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</si>
  <si>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</si>
  <si>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</si>
  <si>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</si>
  <si>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</si>
  <si>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</si>
  <si>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</si>
  <si>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</si>
  <si>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</si>
  <si>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</si>
  <si>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</si>
  <si>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</si>
  <si>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</si>
  <si>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</si>
  <si>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</si>
  <si>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</si>
  <si>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</si>
  <si>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</si>
  <si>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</si>
  <si>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</si>
  <si>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</si>
  <si>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</si>
  <si>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</si>
  <si>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</si>
  <si>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</si>
  <si>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</si>
  <si>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</si>
  <si>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</si>
  <si>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</si>
  <si>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</si>
  <si>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</si>
  <si>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</si>
  <si>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</si>
  <si>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</si>
  <si>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</si>
  <si>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</si>
  <si>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</si>
  <si>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</si>
  <si>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</si>
  <si>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</si>
  <si>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</si>
  <si>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</si>
  <si>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</si>
  <si>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</si>
  <si>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</si>
  <si>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</si>
  <si>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</si>
  <si>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</si>
  <si>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</si>
  <si>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</si>
  <si>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</si>
  <si>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</si>
  <si>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</si>
  <si>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</si>
  <si>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</si>
  <si>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</si>
  <si>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</si>
  <si>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</si>
  <si>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</si>
  <si>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</si>
  <si>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</si>
  <si>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</si>
  <si>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</si>
  <si>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</si>
  <si>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</si>
  <si>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</si>
  <si>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</si>
  <si>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</si>
  <si>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</si>
  <si>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</si>
  <si>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</si>
  <si>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</si>
  <si>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</si>
  <si>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</si>
  <si>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</si>
  <si>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</si>
  <si>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</si>
  <si>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</si>
  <si>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</si>
  <si>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</si>
  <si>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</si>
  <si>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</si>
  <si>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</si>
  <si>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</si>
  <si>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</si>
  <si>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</si>
  <si>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</si>
  <si>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</si>
  <si>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</si>
  <si>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</si>
  <si>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</si>
  <si>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</si>
  <si>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</si>
  <si>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</si>
  <si>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</si>
  <si>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</si>
  <si>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</si>
  <si>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</si>
  <si>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</si>
  <si>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</si>
  <si>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</si>
  <si>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</si>
  <si>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</si>
  <si>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</si>
  <si>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</si>
  <si>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</si>
  <si>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</si>
  <si>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</si>
  <si>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</si>
  <si>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</si>
  <si>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</si>
  <si>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</si>
  <si>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</si>
  <si>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</si>
  <si>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</si>
  <si>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</si>
  <si>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</si>
  <si>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</si>
  <si>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</si>
  <si>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</si>
  <si>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</si>
  <si>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</si>
  <si>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</si>
  <si>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</si>
  <si>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</si>
  <si>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</si>
  <si>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</si>
  <si>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</si>
  <si>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</si>
  <si>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</si>
  <si>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</si>
  <si>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</si>
  <si>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</si>
  <si>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</si>
  <si>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</si>
  <si>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</si>
  <si>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</si>
  <si>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</si>
  <si>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</si>
  <si>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</si>
  <si>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</si>
  <si>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</si>
  <si>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</si>
  <si>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</si>
  <si>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</si>
  <si>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</si>
  <si>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</si>
  <si>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</si>
  <si>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</si>
  <si>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</si>
  <si>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</si>
  <si>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</si>
  <si>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</si>
  <si>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</si>
  <si>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</si>
  <si>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</si>
  <si>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</si>
  <si>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</si>
  <si>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</si>
  <si>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</si>
  <si>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</si>
  <si>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</si>
  <si>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</si>
  <si>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</si>
  <si>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</si>
  <si>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</si>
  <si>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</si>
  <si>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</si>
  <si>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</si>
  <si>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</si>
  <si>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</si>
  <si>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</si>
  <si>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</si>
  <si>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</si>
  <si>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</si>
  <si>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</si>
  <si>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</si>
  <si>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</si>
  <si>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</si>
  <si>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</si>
  <si>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</si>
  <si>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</si>
  <si>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</si>
  <si>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</si>
  <si>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</si>
  <si>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</si>
  <si>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</si>
  <si>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</si>
  <si>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</si>
  <si>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</si>
  <si>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</si>
  <si>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</si>
  <si>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</si>
  <si>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</si>
  <si>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</si>
  <si>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</si>
  <si>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</si>
  <si>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</si>
  <si>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</si>
  <si>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</si>
  <si>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</si>
  <si>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</si>
  <si>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</si>
  <si>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</si>
  <si>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</si>
  <si>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</si>
  <si>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</si>
  <si>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</si>
  <si>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</si>
  <si>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</si>
  <si>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</si>
  <si>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</si>
  <si>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</si>
  <si>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</si>
  <si>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</si>
  <si>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</si>
  <si>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</si>
  <si>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</si>
  <si>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</si>
  <si>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</si>
  <si>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</si>
  <si>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</si>
  <si>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</si>
  <si>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</si>
  <si>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</si>
  <si>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</si>
  <si>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</si>
  <si>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</si>
  <si>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</si>
  <si>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</si>
  <si>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</si>
  <si>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</si>
  <si>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</si>
  <si>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</si>
  <si>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</si>
  <si>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</si>
  <si>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</si>
  <si>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</si>
  <si>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</si>
  <si>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</si>
  <si>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</si>
  <si>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</si>
  <si>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</si>
  <si>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</si>
  <si>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</si>
  <si>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</si>
  <si>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</si>
  <si>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</si>
  <si>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</si>
  <si>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</si>
  <si>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</si>
  <si>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</si>
  <si>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</si>
  <si>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</si>
  <si>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</si>
  <si>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</si>
  <si>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</si>
  <si>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</si>
  <si>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</si>
  <si>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</si>
  <si>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</si>
  <si>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</si>
  <si>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</si>
  <si>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</si>
  <si>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</si>
  <si>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</si>
  <si>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</si>
  <si>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</si>
  <si>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</si>
  <si>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</si>
  <si>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</si>
  <si>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</si>
  <si>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</si>
  <si>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</si>
  <si>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</si>
  <si>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</si>
  <si>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</si>
  <si>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</si>
  <si>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</si>
  <si>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</si>
  <si>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</si>
  <si>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</si>
  <si>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</si>
  <si>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</si>
  <si>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</si>
  <si>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</si>
  <si>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</si>
  <si>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</si>
  <si>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</si>
  <si>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</si>
  <si>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</si>
  <si>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</si>
  <si>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</si>
  <si>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</si>
  <si>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</si>
  <si>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</si>
  <si>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</si>
  <si>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</si>
  <si>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</si>
  <si>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</si>
  <si>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</si>
  <si>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</si>
  <si>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</si>
  <si>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</si>
  <si>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</si>
  <si>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</si>
  <si>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</si>
  <si>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</si>
  <si>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</si>
  <si>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</si>
  <si>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</si>
  <si>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</si>
  <si>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</si>
  <si>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</si>
  <si>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</si>
  <si>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</si>
  <si>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</si>
  <si>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</si>
  <si>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</si>
  <si>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</si>
  <si>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</si>
  <si>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</si>
  <si>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</si>
  <si>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</si>
  <si>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</si>
  <si>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</si>
  <si>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</si>
  <si>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</si>
  <si>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</si>
  <si>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</si>
  <si>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</si>
  <si>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</si>
  <si>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</si>
  <si>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</si>
  <si>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</si>
  <si>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</si>
  <si>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</si>
  <si>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</si>
  <si>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</si>
  <si>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</si>
  <si>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</si>
  <si>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</si>
  <si>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</si>
  <si>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</si>
  <si>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</si>
  <si>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</si>
  <si>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</si>
  <si>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</si>
  <si>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</si>
  <si>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</si>
  <si>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</si>
  <si>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</si>
  <si>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</si>
  <si>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</si>
  <si>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</si>
  <si>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</si>
  <si>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</si>
  <si>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</si>
  <si>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</si>
  <si>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</si>
  <si>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</si>
  <si>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</si>
  <si>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</si>
  <si>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</si>
  <si>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</si>
  <si>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</si>
  <si>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</si>
  <si>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</si>
  <si>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</si>
  <si>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</si>
  <si>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</si>
  <si>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</si>
  <si>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</si>
  <si>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</si>
  <si>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</si>
  <si>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</si>
  <si>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</si>
  <si>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</si>
  <si>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</si>
  <si>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</si>
  <si>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</si>
  <si>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</si>
  <si>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</si>
  <si>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</si>
  <si>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</si>
  <si>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</si>
  <si>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</si>
  <si>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</si>
  <si>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</si>
  <si>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</si>
  <si>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</si>
  <si>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</si>
  <si>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</si>
  <si>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</si>
  <si>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</si>
  <si>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</si>
  <si>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</si>
  <si>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</si>
  <si>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</si>
  <si>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</si>
  <si>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</si>
  <si>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</si>
  <si>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</si>
  <si>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</si>
  <si>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</si>
  <si>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</si>
  <si>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</si>
  <si>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</si>
  <si>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</si>
  <si>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</si>
  <si>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</si>
  <si>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</si>
  <si>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</si>
  <si>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</si>
  <si>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</si>
  <si>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</si>
  <si>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</si>
  <si>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</si>
  <si>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</si>
  <si>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</si>
  <si>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</si>
  <si>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</si>
  <si>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</si>
  <si>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</si>
  <si>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</si>
  <si>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</si>
  <si>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</si>
  <si>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</si>
  <si>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</si>
  <si>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</si>
  <si>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</si>
  <si>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</si>
  <si>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</si>
  <si>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</si>
  <si>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</si>
  <si>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</si>
  <si>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</si>
  <si>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</si>
  <si>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</si>
  <si>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</si>
  <si>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</si>
  <si>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</si>
  <si>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</si>
  <si>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</si>
  <si>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</si>
  <si>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</si>
  <si>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</si>
  <si>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</si>
  <si>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</si>
  <si>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</si>
  <si>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</si>
  <si>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</si>
  <si>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</si>
  <si>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</si>
  <si>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</si>
  <si>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</si>
  <si>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</si>
  <si>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</si>
  <si>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</si>
  <si>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</si>
  <si>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</si>
  <si>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</si>
  <si>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</si>
  <si>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</si>
  <si>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</si>
  <si>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</si>
  <si>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</si>
  <si>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</si>
  <si>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</si>
  <si>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</si>
  <si>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</si>
  <si>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</si>
  <si>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</si>
  <si>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</si>
  <si>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</si>
  <si>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</si>
  <si>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</si>
  <si>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</si>
  <si>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</si>
  <si>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</si>
  <si>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</si>
  <si>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</si>
  <si>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</si>
  <si>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</si>
  <si>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</si>
  <si>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</si>
  <si>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</si>
  <si>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</si>
  <si>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</si>
  <si>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</si>
  <si>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</si>
  <si>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</si>
  <si>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</si>
  <si>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</si>
  <si>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</si>
  <si>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</si>
  <si>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</si>
  <si>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</si>
  <si>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</si>
  <si>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</si>
  <si>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</si>
  <si>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</si>
  <si>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</si>
  <si>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</si>
  <si>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</si>
  <si>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</si>
  <si>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</si>
  <si>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</si>
  <si>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</si>
  <si>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</si>
  <si>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</si>
  <si>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</si>
  <si>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</si>
  <si>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</si>
  <si>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</si>
  <si>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</si>
  <si>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</si>
  <si>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</si>
  <si>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</si>
  <si>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</si>
  <si>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</si>
  <si>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</si>
  <si>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</si>
  <si>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</si>
  <si>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</si>
  <si>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</si>
  <si>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</si>
  <si>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</si>
  <si>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</si>
  <si>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</si>
  <si>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</si>
  <si>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</si>
  <si>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</si>
  <si>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</si>
  <si>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</si>
  <si>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</si>
  <si>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</si>
  <si>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</si>
  <si>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</si>
  <si>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</si>
  <si>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</si>
  <si>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</si>
  <si>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</si>
  <si>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</si>
  <si>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</si>
  <si>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</si>
  <si>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</si>
  <si>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</si>
  <si>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</si>
  <si>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</si>
  <si>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</si>
  <si>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</si>
  <si>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</si>
  <si>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</si>
  <si>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</si>
  <si>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</si>
  <si>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</si>
  <si>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</si>
  <si>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</si>
  <si>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</si>
  <si>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</si>
  <si>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</si>
  <si>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</si>
  <si>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</si>
  <si>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</si>
  <si>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</si>
  <si>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</si>
  <si>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</si>
  <si>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</si>
  <si>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</si>
  <si>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</si>
  <si>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</si>
  <si>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</si>
  <si>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</si>
  <si>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</si>
  <si>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</si>
  <si>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</si>
  <si>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</si>
  <si>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</si>
  <si>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</si>
  <si>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</si>
  <si>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</si>
  <si>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</si>
  <si>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</si>
  <si>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</si>
  <si>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</si>
  <si>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</si>
  <si>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</si>
  <si>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</si>
  <si>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</si>
  <si>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</si>
  <si>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</si>
  <si>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</si>
  <si>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</si>
  <si>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</si>
  <si>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</si>
  <si>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</si>
  <si>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</si>
  <si>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</si>
  <si>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</si>
  <si>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</si>
  <si>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</si>
  <si>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</si>
  <si>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</si>
  <si>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</si>
  <si>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</si>
  <si>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</si>
  <si>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</si>
  <si>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</si>
  <si>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</si>
  <si>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</si>
  <si>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</si>
  <si>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</si>
  <si>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</si>
  <si>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</si>
  <si>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</si>
  <si>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</si>
  <si>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</si>
  <si>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</si>
  <si>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</si>
  <si>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</si>
  <si>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</si>
  <si>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</si>
  <si>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</si>
  <si>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</si>
  <si>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</si>
  <si>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</si>
  <si>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</si>
  <si>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</si>
  <si>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</si>
  <si>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</si>
  <si>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</si>
  <si>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</si>
  <si>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</si>
  <si>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</si>
  <si>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</si>
  <si>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</si>
  <si>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</si>
  <si>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</si>
  <si>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</si>
  <si>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</si>
  <si>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</si>
  <si>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</si>
  <si>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</si>
  <si>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</si>
  <si>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</si>
  <si>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</si>
  <si>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</si>
  <si>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</si>
  <si>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</si>
  <si>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</si>
  <si>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</si>
  <si>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</si>
  <si>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</si>
  <si>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</si>
  <si>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</si>
  <si>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</si>
  <si>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</si>
  <si>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</si>
  <si>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</si>
  <si>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</si>
  <si>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</si>
  <si>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</si>
  <si>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</si>
  <si>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</si>
  <si>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</si>
  <si>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</si>
  <si>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</si>
  <si>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</si>
  <si>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</si>
  <si>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</si>
  <si>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</si>
  <si>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</si>
  <si>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</si>
  <si>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</si>
  <si>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</si>
  <si>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</si>
  <si>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</si>
  <si>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</si>
  <si>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</si>
  <si>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</si>
  <si>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</si>
  <si>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</si>
  <si>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</si>
  <si>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</si>
  <si>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</si>
  <si>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</si>
  <si>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</si>
  <si>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</si>
  <si>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</si>
  <si>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</si>
  <si>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</si>
  <si>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</si>
  <si>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</si>
  <si>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</si>
  <si>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</si>
  <si>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</si>
  <si>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</si>
  <si>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</si>
  <si>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</si>
  <si>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</si>
  <si>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</si>
  <si>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</si>
  <si>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</si>
  <si>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</si>
  <si>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</si>
  <si>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</si>
  <si>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</si>
  <si>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</si>
  <si>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</si>
  <si>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</si>
  <si>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</si>
  <si>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</si>
  <si>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</si>
  <si>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</si>
  <si>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</si>
  <si>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</si>
  <si>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</si>
  <si>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</si>
  <si>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</si>
  <si>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</si>
  <si>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</si>
  <si>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</si>
  <si>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</si>
  <si>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</si>
  <si>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</si>
  <si>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</si>
  <si>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</si>
  <si>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</si>
  <si>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</si>
  <si>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</si>
  <si>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</si>
  <si>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</si>
  <si>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</si>
  <si>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</si>
  <si>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</si>
  <si>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</si>
  <si>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</si>
  <si>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</si>
  <si>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</si>
  <si>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</si>
  <si>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</si>
  <si>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</si>
  <si>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</si>
  <si>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</si>
  <si>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</si>
  <si>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</si>
  <si>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</si>
  <si>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</si>
  <si>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</si>
  <si>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</si>
  <si>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</si>
  <si>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</si>
  <si>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</si>
  <si>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</si>
  <si>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</si>
  <si>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</si>
  <si>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</si>
  <si>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</si>
  <si>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</si>
  <si>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</si>
  <si>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</si>
  <si>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</si>
  <si>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</si>
  <si>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</si>
  <si>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</si>
  <si>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</si>
  <si>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</si>
  <si>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</si>
  <si>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</si>
  <si>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</si>
  <si>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</si>
  <si>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</si>
  <si>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</si>
  <si>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</si>
  <si>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</si>
  <si>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</si>
  <si>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</si>
  <si>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</si>
  <si>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</si>
  <si>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</si>
  <si>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</si>
  <si>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</si>
  <si>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</si>
  <si>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</si>
  <si>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</si>
  <si>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</si>
  <si>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</si>
  <si>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</si>
  <si>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</si>
  <si>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</si>
  <si>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</si>
  <si>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</si>
  <si>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</si>
  <si>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</si>
  <si>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</si>
  <si>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</si>
  <si>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</si>
  <si>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</si>
  <si>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</si>
  <si>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</si>
  <si>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</si>
  <si>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</si>
  <si>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</si>
  <si>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</si>
  <si>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</si>
  <si>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</si>
  <si>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</si>
  <si>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</si>
  <si>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</si>
  <si>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</si>
  <si>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</si>
  <si>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</si>
  <si>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</si>
  <si>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</si>
  <si>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</si>
  <si>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</si>
  <si>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</si>
  <si>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</si>
  <si>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</si>
  <si>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</si>
  <si>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</si>
  <si>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</si>
  <si>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</si>
  <si>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</si>
  <si>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</si>
  <si>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</si>
  <si>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</si>
  <si>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</si>
  <si>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</si>
  <si>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</si>
  <si>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</si>
  <si>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</si>
  <si>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</si>
  <si>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</si>
  <si>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</si>
  <si>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</si>
  <si>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</si>
  <si>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</si>
  <si>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</si>
  <si>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</si>
  <si>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</si>
  <si>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</si>
  <si>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</si>
  <si>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</si>
  <si>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</si>
  <si>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</si>
  <si>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</si>
  <si>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</si>
  <si>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</si>
  <si>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</si>
  <si>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</si>
  <si>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</si>
  <si>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</si>
  <si>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</si>
  <si>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</si>
  <si>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</si>
  <si>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</si>
  <si>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</si>
  <si>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</si>
  <si>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</si>
  <si>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</si>
  <si>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</si>
  <si>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</si>
  <si>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</si>
  <si>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</si>
  <si>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</si>
  <si>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</si>
  <si>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</si>
  <si>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</si>
  <si>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</si>
  <si>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</si>
  <si>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</si>
  <si>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</si>
  <si>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</si>
  <si>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</si>
  <si>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</si>
  <si>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</si>
  <si>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</si>
  <si>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</si>
  <si>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</si>
  <si>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</si>
  <si>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</si>
  <si>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</si>
  <si>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</si>
  <si>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</si>
  <si>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</si>
  <si>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</si>
  <si>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</si>
  <si>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</si>
  <si>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</si>
  <si>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</si>
  <si>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</si>
  <si>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</si>
  <si>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</si>
  <si>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</si>
  <si>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</si>
  <si>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</si>
  <si>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</si>
  <si>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</si>
  <si>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</si>
  <si>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</si>
  <si>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</si>
  <si>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</si>
  <si>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</si>
  <si>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</si>
  <si>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</si>
  <si>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</si>
  <si>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</si>
  <si>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</si>
  <si>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</si>
  <si>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</si>
  <si>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</si>
  <si>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</si>
  <si>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</si>
  <si>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</si>
  <si>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</si>
  <si>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</si>
  <si>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</si>
  <si>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</si>
  <si>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</si>
  <si>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</si>
  <si>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</si>
  <si>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</si>
  <si>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</si>
  <si>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</si>
  <si>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</si>
  <si>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</si>
  <si>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</si>
  <si>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</si>
  <si>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</si>
  <si>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</si>
  <si>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</si>
  <si>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</si>
  <si>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</si>
  <si>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</si>
  <si>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</si>
  <si>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</si>
  <si>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</si>
  <si>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</si>
  <si>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</si>
  <si>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</si>
  <si>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</si>
  <si>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</si>
  <si>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</si>
  <si>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</si>
  <si>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</si>
  <si>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</si>
  <si>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</si>
  <si>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</si>
  <si>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</si>
  <si>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</si>
  <si>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</si>
  <si>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</si>
  <si>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</si>
  <si>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</si>
  <si>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</si>
  <si>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</si>
  <si>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</si>
  <si>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</si>
  <si>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</si>
  <si>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</si>
  <si>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</si>
  <si>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</si>
  <si>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</si>
  <si>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</si>
  <si>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</si>
  <si>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</si>
  <si>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</si>
  <si>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</si>
  <si>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</si>
  <si>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</si>
  <si>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</si>
  <si>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</si>
  <si>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</si>
  <si>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</si>
  <si>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</si>
  <si>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</si>
  <si>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</si>
  <si>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</si>
  <si>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</si>
  <si>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</si>
  <si>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</si>
  <si>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</si>
  <si>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</si>
  <si>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</si>
  <si>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</si>
  <si>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</si>
  <si>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</si>
  <si>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</si>
  <si>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</si>
  <si>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</si>
  <si>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</si>
  <si>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</si>
  <si>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</si>
  <si>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</si>
  <si>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</si>
  <si>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</si>
  <si>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</si>
  <si>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</si>
  <si>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</si>
  <si>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</si>
  <si>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</si>
  <si>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</si>
  <si>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</si>
  <si>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</si>
  <si>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</si>
  <si>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</si>
  <si>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</si>
  <si>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</si>
  <si>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</si>
  <si>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</si>
  <si>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</si>
  <si>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</si>
  <si>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</si>
  <si>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</si>
  <si>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</si>
  <si>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</si>
  <si>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</si>
  <si>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</si>
  <si>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</si>
  <si>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</si>
  <si>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</si>
  <si>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</si>
  <si>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</si>
  <si>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</si>
  <si>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</si>
  <si>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</si>
  <si>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</si>
  <si>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</si>
  <si>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</si>
  <si>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</si>
  <si>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</si>
  <si>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</si>
  <si>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</si>
  <si>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</si>
  <si>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</si>
  <si>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</si>
  <si>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</si>
  <si>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</si>
  <si>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</si>
  <si>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</si>
  <si>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</si>
  <si>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</si>
  <si>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</si>
  <si>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</si>
  <si>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</si>
  <si>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</si>
  <si>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</si>
  <si>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</si>
  <si>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</si>
  <si>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</si>
  <si>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</si>
  <si>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</si>
  <si>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</si>
  <si>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</si>
  <si>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</si>
  <si>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</si>
  <si>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</si>
  <si>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</si>
  <si>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</si>
  <si>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</si>
  <si>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</si>
  <si>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</si>
  <si>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</si>
  <si>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</si>
  <si>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</si>
  <si>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</si>
  <si>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</si>
  <si>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</si>
  <si>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</si>
  <si>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</si>
  <si>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</si>
  <si>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</si>
  <si>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</si>
  <si>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</si>
  <si>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</si>
  <si>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</si>
  <si>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</si>
  <si>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</si>
  <si>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</si>
  <si>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</si>
  <si>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</si>
  <si>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</si>
  <si>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</si>
  <si>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</si>
  <si>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</si>
  <si>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</si>
  <si>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</si>
  <si>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</si>
  <si>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</si>
  <si>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</si>
  <si>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</si>
  <si>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</si>
  <si>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</si>
  <si>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</si>
  <si>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</si>
  <si>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</si>
  <si>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</si>
  <si>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</si>
  <si>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</si>
  <si>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</si>
  <si>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</si>
  <si>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</si>
  <si>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</si>
  <si>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</si>
  <si>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</si>
  <si>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</si>
  <si>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</si>
  <si>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</si>
  <si>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</si>
  <si>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</si>
  <si>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</si>
  <si>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</si>
  <si>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</si>
  <si>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</si>
  <si>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</si>
  <si>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</si>
  <si>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</si>
  <si>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</si>
  <si>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</si>
  <si>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</si>
  <si>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</si>
  <si>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</si>
  <si>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</si>
  <si>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</si>
  <si>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</si>
  <si>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</si>
  <si>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</si>
  <si>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</si>
  <si>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</si>
  <si>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</si>
  <si>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</si>
  <si>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</si>
  <si>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</si>
  <si>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</si>
  <si>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</si>
  <si>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</si>
  <si>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</si>
  <si>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</si>
  <si>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</si>
  <si>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</si>
  <si>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</si>
  <si>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</si>
  <si>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</si>
  <si>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</si>
  <si>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</si>
  <si>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</si>
  <si>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</si>
  <si>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</si>
  <si>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</si>
  <si>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</si>
  <si>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</si>
  <si>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</si>
  <si>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</si>
  <si>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</si>
  <si>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</si>
  <si>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</si>
  <si>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</si>
  <si>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</si>
  <si>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</si>
  <si>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</si>
  <si>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</si>
  <si>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</si>
  <si>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</si>
  <si>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</si>
  <si>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</si>
  <si>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</si>
  <si>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</si>
  <si>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</si>
  <si>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</si>
  <si>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</si>
  <si>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</si>
  <si>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</si>
  <si>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</si>
  <si>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</si>
  <si>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</si>
  <si>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</si>
  <si>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</si>
  <si>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</si>
  <si>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</si>
  <si>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</si>
  <si>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</si>
  <si>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</si>
  <si>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</si>
  <si>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</si>
  <si>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</si>
  <si>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</si>
  <si>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</si>
  <si>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</si>
  <si>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</si>
  <si>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</si>
  <si>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</si>
  <si>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</si>
  <si>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</si>
  <si>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</si>
  <si>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</si>
  <si>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</si>
  <si>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</si>
  <si>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</si>
  <si>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</si>
  <si>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</si>
  <si>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</si>
  <si>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</si>
  <si>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</si>
  <si>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</si>
  <si>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</si>
  <si>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</si>
  <si>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</si>
  <si>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</si>
  <si>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</si>
  <si>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</si>
  <si>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</si>
  <si>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</si>
  <si>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</si>
  <si>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</si>
  <si>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</si>
  <si>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</si>
  <si>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</si>
  <si>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</si>
  <si>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</si>
  <si>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</si>
  <si>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</si>
  <si>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</si>
  <si>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</si>
  <si>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</si>
  <si>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</si>
  <si>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</si>
  <si>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</si>
  <si>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</si>
  <si>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</si>
  <si>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</si>
  <si>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</si>
  <si>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</si>
  <si>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</si>
  <si>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</si>
  <si>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</si>
  <si>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</si>
  <si>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</si>
  <si>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</si>
  <si>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</si>
  <si>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</si>
  <si>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</si>
  <si>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</si>
  <si>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</si>
  <si>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</si>
  <si>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</si>
  <si>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</si>
  <si>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</si>
  <si>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</si>
  <si>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</si>
  <si>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</si>
  <si>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</si>
  <si>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</si>
  <si>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</si>
  <si>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</si>
  <si>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</si>
  <si>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</si>
  <si>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</si>
  <si>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</si>
  <si>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</si>
  <si>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</si>
  <si>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</si>
  <si>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</si>
  <si>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</si>
  <si>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</si>
  <si>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</si>
  <si>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</si>
  <si>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</si>
  <si>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</si>
  <si>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</si>
  <si>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</si>
  <si>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</si>
  <si>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</si>
  <si>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</si>
  <si>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</si>
  <si>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</si>
  <si>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</si>
  <si>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</si>
  <si>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</si>
  <si>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</si>
  <si>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</si>
  <si>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</si>
  <si>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</si>
  <si>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</si>
  <si>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</si>
  <si>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</si>
  <si>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</si>
  <si>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</si>
  <si>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</si>
  <si>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</si>
  <si>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</si>
  <si>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</si>
  <si>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</si>
  <si>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</si>
  <si>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</si>
  <si>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</si>
  <si>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</si>
  <si>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</si>
  <si>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</si>
  <si>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</si>
  <si>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</si>
  <si>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</si>
  <si>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</si>
  <si>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</si>
  <si>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</si>
  <si>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</si>
  <si>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</si>
  <si>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</si>
  <si>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</si>
  <si>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</si>
  <si>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</si>
  <si>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</si>
  <si>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</si>
  <si>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</si>
  <si>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</si>
  <si>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</si>
  <si>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</si>
  <si>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</si>
  <si>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</si>
  <si>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</si>
  <si>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</si>
  <si>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</si>
  <si>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</si>
  <si>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</si>
  <si>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</si>
  <si>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</si>
  <si>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</si>
  <si>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</si>
  <si>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</si>
  <si>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</si>
  <si>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</si>
  <si>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</si>
  <si>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</si>
  <si>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</si>
  <si>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</si>
  <si>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</si>
  <si>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</si>
  <si>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</si>
  <si>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</si>
  <si>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</si>
  <si>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</si>
  <si>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</si>
  <si>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</si>
  <si>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</si>
  <si>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</si>
  <si>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</si>
  <si>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</si>
  <si>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</si>
  <si>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</si>
  <si>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</si>
  <si>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</si>
  <si>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</si>
  <si>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</si>
  <si>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</si>
  <si>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</si>
  <si>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</si>
  <si>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</si>
  <si>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</si>
  <si>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</si>
  <si>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</si>
  <si>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</si>
  <si>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</si>
  <si>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</si>
  <si>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</si>
  <si>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</si>
  <si>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</si>
  <si>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</si>
  <si>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</si>
  <si>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</si>
  <si>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</si>
  <si>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</si>
  <si>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</si>
  <si>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</si>
  <si>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</si>
  <si>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</si>
  <si>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</si>
  <si>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</si>
  <si>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</si>
  <si>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</si>
  <si>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</si>
  <si>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</si>
  <si>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</si>
  <si>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</si>
  <si>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</si>
  <si>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</si>
  <si>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</si>
  <si>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</si>
  <si>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</si>
  <si>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</si>
  <si>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</si>
  <si>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</si>
  <si>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</si>
  <si>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</si>
  <si>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</si>
  <si>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</si>
  <si>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</si>
  <si>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</si>
  <si>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</si>
  <si>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</si>
  <si>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</si>
  <si>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</si>
  <si>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</si>
  <si>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</si>
  <si>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</si>
  <si>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</si>
  <si>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</si>
  <si>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</si>
  <si>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</si>
  <si>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</si>
  <si>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</si>
  <si>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</si>
  <si>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</si>
  <si>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</si>
  <si>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</si>
  <si>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</si>
  <si>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</si>
  <si>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</si>
  <si>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</si>
  <si>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</si>
  <si>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</si>
  <si>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</si>
  <si>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</si>
  <si>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</si>
  <si>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</si>
  <si>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</si>
  <si>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</si>
  <si>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</si>
  <si>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</si>
  <si>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</si>
  <si>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</si>
  <si>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</si>
  <si>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</si>
  <si>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</si>
  <si>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</si>
  <si>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</si>
  <si>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</si>
  <si>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</si>
  <si>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</si>
  <si>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</si>
  <si>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</si>
  <si>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</si>
  <si>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</si>
  <si>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</si>
  <si>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</si>
  <si>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</si>
  <si>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</si>
  <si>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</si>
  <si>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</si>
  <si>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</si>
  <si>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</si>
  <si>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</si>
  <si>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</si>
  <si>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</si>
  <si>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</si>
  <si>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</si>
  <si>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</si>
  <si>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</si>
  <si>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</si>
  <si>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</si>
  <si>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</si>
  <si>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</si>
  <si>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</si>
  <si>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</si>
  <si>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</si>
  <si>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</si>
  <si>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</si>
  <si>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</si>
  <si>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</si>
  <si>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</si>
  <si>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</si>
  <si>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</si>
  <si>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</si>
  <si>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</si>
  <si>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</si>
  <si>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</si>
  <si>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</si>
  <si>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</si>
  <si>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</si>
  <si>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</si>
  <si>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</si>
  <si>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</si>
  <si>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</si>
  <si>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</si>
  <si>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</si>
  <si>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</si>
  <si>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</si>
  <si>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</si>
  <si>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</si>
  <si>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</si>
  <si>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</si>
  <si>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</si>
  <si>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</si>
  <si>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</si>
  <si>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</si>
  <si>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</si>
  <si>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</si>
  <si>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</si>
  <si>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</si>
  <si>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</si>
  <si>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</si>
  <si>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</si>
  <si>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</si>
  <si>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</si>
  <si>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</si>
  <si>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</si>
  <si>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</si>
  <si>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</si>
  <si>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</si>
  <si>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</si>
  <si>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</si>
  <si>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</si>
  <si>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</si>
  <si>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</si>
  <si>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</si>
  <si>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</si>
  <si>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</si>
  <si>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</si>
  <si>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</si>
  <si>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</si>
  <si>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</si>
  <si>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</si>
  <si>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</si>
  <si>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</si>
  <si>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</si>
  <si>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</si>
  <si>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</si>
  <si>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</si>
  <si>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</si>
  <si>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</si>
  <si>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</si>
  <si>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</si>
  <si>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</si>
  <si>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</si>
  <si>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</si>
  <si>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</si>
  <si>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</si>
  <si>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</si>
  <si>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</si>
  <si>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</si>
  <si>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</si>
  <si>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</si>
  <si>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</si>
  <si>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</si>
  <si>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</si>
  <si>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</si>
  <si>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</si>
  <si>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</si>
  <si>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</si>
  <si>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</si>
  <si>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</si>
  <si>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</si>
  <si>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</si>
  <si>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</si>
  <si>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</si>
  <si>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</si>
  <si>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</si>
  <si>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</si>
  <si>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</si>
  <si>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</si>
  <si>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</si>
  <si>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</si>
  <si>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</si>
  <si>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</si>
  <si>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</si>
  <si>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</si>
  <si>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</si>
  <si>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</si>
  <si>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</si>
  <si>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</si>
  <si>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</si>
  <si>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</si>
  <si>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</si>
  <si>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</si>
  <si>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</si>
  <si>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</si>
  <si>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</si>
  <si>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</si>
  <si>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</si>
  <si>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</si>
  <si>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</si>
  <si>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</si>
  <si>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</si>
  <si>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</si>
  <si>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</si>
  <si>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</si>
  <si>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</si>
  <si>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</si>
  <si>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</si>
  <si>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</si>
  <si>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</si>
  <si>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</si>
  <si>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</si>
  <si>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</si>
  <si>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</si>
  <si>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</si>
  <si>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</si>
  <si>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</si>
  <si>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</si>
  <si>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</si>
  <si>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</si>
  <si>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</si>
  <si>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</si>
  <si>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</si>
  <si>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</si>
  <si>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</si>
  <si>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</si>
  <si>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</si>
  <si>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</si>
  <si>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</si>
  <si>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</si>
  <si>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</si>
  <si>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</si>
  <si>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</si>
  <si>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</si>
  <si>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</si>
  <si>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</si>
  <si>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</si>
  <si>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</si>
  <si>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</si>
  <si>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</si>
  <si>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</si>
  <si>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</si>
  <si>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</si>
  <si>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</si>
  <si>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</si>
  <si>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</si>
  <si>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</si>
  <si>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</si>
  <si>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</si>
  <si>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</si>
  <si>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</si>
  <si>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</si>
  <si>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</si>
  <si>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</si>
  <si>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</si>
  <si>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</si>
  <si>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</si>
  <si>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</si>
  <si>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</si>
  <si>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</si>
  <si>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</si>
  <si>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</si>
  <si>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</si>
  <si>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</si>
  <si>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</si>
  <si>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</si>
  <si>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</si>
  <si>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</si>
  <si>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</si>
  <si>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</si>
  <si>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</si>
  <si>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</si>
  <si>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</si>
  <si>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</si>
  <si>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</si>
  <si>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</si>
  <si>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</si>
  <si>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</si>
  <si>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</si>
  <si>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</si>
  <si>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</si>
  <si>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</si>
  <si>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</si>
  <si>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</si>
  <si>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</si>
  <si>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</si>
  <si>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</si>
  <si>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</si>
  <si>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</si>
  <si>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</si>
  <si>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</si>
  <si>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</si>
  <si>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</si>
  <si>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</si>
  <si>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</si>
  <si>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</si>
  <si>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</si>
  <si>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</si>
  <si>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</si>
  <si>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</si>
  <si>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</si>
  <si>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</si>
  <si>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</si>
  <si>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</si>
  <si>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</si>
  <si>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</si>
  <si>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</si>
  <si>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</si>
  <si>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</si>
  <si>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</si>
  <si>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</si>
  <si>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</si>
  <si>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</si>
  <si>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</si>
  <si>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</si>
  <si>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</si>
  <si>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</si>
  <si>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</si>
  <si>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</si>
  <si>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</si>
  <si>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</si>
  <si>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</si>
  <si>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</si>
  <si>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</si>
  <si>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</si>
  <si>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</si>
  <si>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</si>
  <si>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</si>
  <si>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</si>
  <si>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</si>
  <si>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</si>
  <si>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</si>
  <si>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</si>
  <si>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</si>
  <si>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</si>
  <si>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</si>
  <si>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</si>
  <si>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</si>
  <si>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</si>
  <si>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</si>
  <si>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</si>
  <si>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</si>
  <si>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</si>
  <si>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</si>
  <si>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</si>
  <si>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</si>
  <si>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</si>
  <si>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</si>
  <si>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</si>
  <si>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</si>
  <si>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</si>
  <si>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</si>
  <si>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</si>
  <si>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</si>
  <si>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</si>
  <si>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</si>
  <si>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</si>
  <si>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</si>
  <si>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</si>
  <si>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</si>
  <si>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</si>
  <si>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</si>
  <si>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</si>
  <si>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</si>
  <si>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</si>
  <si>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</si>
  <si>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</si>
  <si>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</si>
  <si>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</si>
  <si>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</si>
  <si>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</si>
  <si>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</si>
  <si>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</si>
  <si>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</si>
  <si>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</si>
  <si>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</si>
  <si>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</si>
  <si>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</si>
  <si>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</si>
  <si>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</si>
  <si>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</si>
  <si>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</si>
  <si>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</si>
  <si>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</si>
  <si>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</si>
  <si>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</si>
  <si>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</si>
  <si>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</si>
  <si>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</si>
  <si>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</si>
  <si>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</si>
  <si>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</si>
  <si>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</si>
  <si>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</si>
  <si>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</si>
  <si>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</si>
  <si>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</si>
  <si>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</si>
  <si>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</si>
  <si>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</si>
  <si>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</si>
  <si>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</si>
  <si>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</si>
  <si>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</si>
  <si>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</si>
  <si>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</si>
  <si>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</si>
  <si>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</si>
  <si>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</si>
  <si>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</si>
  <si>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</si>
  <si>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</si>
  <si>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</si>
  <si>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</si>
  <si>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</si>
  <si>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</si>
  <si>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</si>
  <si>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</si>
  <si>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</si>
  <si>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</si>
  <si>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</si>
  <si>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</si>
  <si>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</si>
  <si>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</si>
  <si>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</si>
  <si>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</si>
  <si>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</si>
  <si>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</si>
  <si>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</si>
  <si>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</si>
  <si>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</si>
  <si>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</si>
  <si>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</si>
  <si>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</si>
  <si>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</si>
  <si>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</si>
  <si>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</si>
  <si>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</si>
  <si>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</si>
  <si>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</si>
  <si>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</si>
  <si>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</si>
  <si>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</si>
  <si>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</si>
  <si>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</si>
  <si>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</si>
  <si>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</si>
  <si>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</si>
  <si>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</si>
  <si>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</si>
  <si>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</si>
  <si>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</si>
  <si>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</si>
  <si>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</si>
  <si>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</si>
  <si>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</si>
  <si>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</si>
  <si>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</si>
  <si>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</si>
  <si>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</si>
  <si>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</si>
  <si>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</si>
  <si>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</si>
  <si>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</si>
  <si>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</si>
  <si>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</si>
  <si>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</si>
  <si>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</si>
  <si>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</si>
  <si>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</si>
  <si>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</si>
  <si>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</si>
  <si>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</si>
  <si>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</si>
  <si>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</si>
  <si>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</si>
  <si>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</si>
  <si>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</si>
  <si>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</si>
  <si>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</si>
  <si>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</si>
  <si>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</si>
  <si>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</si>
  <si>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</si>
  <si>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</si>
  <si>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</si>
  <si>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</si>
  <si>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</si>
  <si>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</si>
  <si>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</si>
  <si>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</si>
  <si>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</si>
  <si>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</si>
  <si>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</si>
  <si>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</si>
  <si>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</si>
  <si>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</si>
  <si>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</si>
  <si>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</si>
  <si>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</si>
  <si>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</si>
  <si>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</si>
  <si>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</si>
  <si>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</si>
  <si>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</si>
  <si>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</si>
  <si>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</si>
  <si>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</si>
  <si>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</si>
  <si>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</si>
  <si>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</si>
  <si>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</si>
  <si>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</si>
  <si>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</si>
  <si>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</si>
  <si>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</si>
  <si>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</si>
  <si>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</si>
  <si>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</si>
  <si>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</si>
  <si>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</si>
  <si>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</si>
  <si>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</si>
  <si>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</si>
  <si>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</si>
  <si>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</si>
  <si>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</si>
  <si>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</si>
  <si>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</si>
  <si>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</si>
  <si>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</si>
  <si>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</si>
  <si>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</si>
  <si>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</si>
  <si>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</si>
  <si>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</si>
  <si>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</si>
  <si>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</si>
  <si>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</si>
  <si>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</si>
  <si>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</si>
  <si>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</si>
  <si>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</si>
  <si>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</si>
  <si>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</si>
  <si>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</si>
  <si>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</si>
  <si>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</si>
  <si>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</si>
  <si>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</si>
  <si>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</si>
  <si>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</si>
  <si>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</si>
  <si>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</si>
  <si>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</si>
  <si>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</si>
  <si>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</si>
  <si>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</si>
  <si>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</si>
  <si>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</si>
  <si>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</si>
  <si>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</si>
  <si>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</si>
  <si>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</si>
  <si>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</si>
  <si>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</si>
  <si>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</si>
  <si>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</si>
  <si>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</si>
  <si>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</si>
  <si>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</si>
  <si>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</si>
  <si>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</si>
  <si>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</si>
  <si>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</si>
  <si>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</si>
  <si>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</si>
  <si>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</si>
  <si>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</si>
  <si>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</si>
  <si>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</si>
  <si>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</si>
  <si>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</si>
  <si>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</si>
  <si>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</si>
  <si>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</si>
  <si>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</si>
  <si>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</si>
  <si>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</si>
  <si>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</si>
  <si>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</si>
  <si>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</si>
  <si>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</si>
  <si>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</si>
  <si>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</si>
  <si>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</si>
  <si>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</si>
  <si>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</si>
  <si>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</si>
  <si>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</si>
  <si>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</si>
  <si>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</si>
  <si>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</si>
  <si>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</si>
  <si>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</si>
  <si>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</si>
  <si>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</si>
  <si>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</si>
  <si>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</si>
  <si>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</si>
  <si>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</si>
  <si>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</si>
  <si>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</si>
  <si>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</si>
  <si>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</si>
  <si>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</si>
  <si>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</si>
  <si>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</si>
  <si>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</si>
  <si>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</si>
  <si>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</si>
  <si>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</si>
  <si>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</si>
  <si>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</si>
  <si>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</si>
  <si>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</si>
  <si>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</si>
  <si>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</si>
  <si>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</si>
  <si>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</si>
  <si>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</si>
  <si>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</si>
  <si>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</si>
  <si>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</si>
  <si>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</si>
  <si>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</si>
  <si>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</si>
  <si>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</si>
  <si>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</si>
  <si>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</si>
  <si>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</si>
  <si>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</si>
  <si>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</si>
  <si>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</si>
  <si>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</si>
  <si>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</si>
  <si>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</si>
  <si>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</si>
  <si>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</si>
  <si>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</si>
  <si>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</si>
  <si>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</si>
  <si>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</si>
  <si>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</si>
  <si>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</si>
  <si>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</si>
  <si>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</si>
  <si>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</si>
  <si>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</si>
  <si>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</si>
  <si>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</si>
  <si>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</si>
  <si>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</si>
  <si>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</si>
  <si>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</si>
  <si>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</si>
  <si>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</si>
  <si>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</si>
  <si>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</si>
  <si>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</si>
  <si>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</si>
  <si>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</si>
  <si>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</si>
  <si>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</si>
  <si>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</si>
  <si>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</si>
  <si>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</si>
  <si>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</si>
  <si>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</si>
  <si>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</si>
  <si>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</si>
  <si>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</si>
  <si>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</si>
  <si>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</si>
  <si>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</si>
  <si>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</si>
  <si>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</si>
  <si>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</si>
  <si>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</si>
  <si>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</si>
  <si>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</si>
  <si>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</si>
  <si>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</si>
  <si>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</si>
  <si>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</si>
  <si>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</si>
  <si>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</si>
  <si>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</si>
  <si>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</si>
  <si>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</si>
  <si>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</si>
  <si>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</si>
  <si>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</si>
  <si>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</si>
  <si>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</si>
  <si>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</si>
  <si>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</si>
  <si>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</si>
  <si>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</si>
  <si>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</si>
  <si>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</si>
  <si>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</si>
  <si>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</si>
  <si>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</si>
  <si>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</si>
  <si>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</si>
  <si>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</si>
  <si>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</si>
  <si>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</si>
  <si>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</si>
  <si>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</si>
  <si>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</si>
  <si>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</si>
  <si>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</si>
  <si>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</si>
  <si>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</si>
  <si>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</si>
  <si>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</si>
  <si>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</si>
  <si>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</si>
  <si>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</si>
  <si>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</si>
  <si>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</si>
  <si>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</si>
  <si>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</si>
  <si>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</si>
  <si>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</si>
  <si>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</si>
  <si>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</si>
  <si>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</si>
  <si>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</si>
  <si>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</si>
  <si>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</si>
  <si>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</si>
  <si>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</si>
  <si>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</si>
  <si>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</si>
  <si>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</si>
  <si>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</si>
  <si>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</si>
  <si>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</si>
  <si>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</si>
  <si>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</si>
  <si>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</si>
  <si>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</si>
  <si>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</si>
  <si>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</si>
  <si>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</si>
  <si>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</si>
  <si>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</si>
  <si>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</si>
  <si>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</si>
  <si>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</si>
  <si>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</si>
  <si>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</si>
  <si>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</si>
  <si>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</si>
  <si>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</si>
  <si>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</si>
  <si>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</si>
  <si>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</si>
  <si>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</si>
  <si>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</si>
  <si>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</si>
  <si>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</si>
  <si>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</si>
  <si>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</si>
  <si>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</si>
  <si>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</si>
  <si>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</si>
  <si>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</si>
  <si>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</si>
  <si>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</si>
  <si>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</si>
  <si>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</si>
  <si>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</si>
  <si>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</si>
  <si>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</si>
  <si>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</si>
  <si>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</si>
  <si>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</si>
  <si>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</si>
  <si>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</si>
  <si>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</si>
  <si>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</si>
  <si>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</si>
  <si>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</si>
  <si>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</si>
  <si>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</si>
  <si>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</si>
  <si>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</si>
  <si>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</si>
  <si>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</si>
  <si>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</si>
  <si>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</si>
  <si>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</si>
  <si>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</si>
  <si>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</si>
  <si>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</si>
  <si>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</si>
  <si>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</si>
  <si>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</si>
  <si>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</si>
  <si>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</si>
  <si>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</si>
  <si>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</si>
  <si>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</si>
  <si>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</si>
  <si>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</si>
  <si>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</si>
  <si>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</si>
  <si>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</si>
  <si>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</si>
  <si>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</si>
  <si>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</si>
  <si>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</si>
  <si>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</si>
  <si>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</si>
  <si>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</si>
  <si>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</si>
  <si>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</si>
  <si>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</si>
  <si>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</si>
  <si>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</si>
  <si>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</si>
  <si>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</si>
  <si>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</si>
  <si>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</si>
  <si>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</si>
  <si>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</si>
  <si>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</si>
  <si>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</si>
  <si>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</si>
  <si>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</si>
  <si>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</si>
  <si>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</si>
  <si>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</si>
  <si>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</si>
  <si>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</si>
  <si>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</si>
  <si>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</si>
  <si>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</si>
  <si>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</si>
  <si>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</si>
  <si>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</si>
  <si>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</si>
  <si>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</si>
  <si>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</si>
  <si>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</si>
  <si>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</si>
  <si>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</si>
  <si>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</si>
  <si>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</si>
  <si>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</si>
  <si>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</si>
  <si>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</si>
  <si>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</si>
  <si>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</si>
  <si>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</si>
  <si>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</si>
  <si>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</si>
  <si>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</si>
  <si>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</si>
  <si>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</si>
  <si>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</si>
  <si>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</si>
  <si>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</si>
  <si>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</si>
  <si>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</si>
  <si>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</si>
  <si>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</si>
  <si>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</si>
  <si>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</si>
  <si>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</si>
  <si>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</si>
  <si>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</si>
  <si>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</si>
  <si>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</si>
  <si>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</si>
  <si>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</si>
  <si>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</si>
  <si>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</si>
  <si>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</si>
  <si>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</si>
  <si>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</si>
  <si>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</si>
  <si>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</si>
  <si>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</si>
  <si>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</si>
  <si>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</si>
  <si>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</si>
  <si>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</si>
  <si>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</si>
  <si>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</si>
  <si>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</si>
  <si>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</si>
  <si>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</si>
  <si>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</si>
  <si>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</si>
  <si>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</si>
  <si>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</si>
  <si>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</si>
  <si>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</si>
  <si>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</si>
  <si>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</si>
  <si>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</si>
  <si>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</si>
  <si>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</si>
  <si>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</si>
  <si>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</si>
  <si>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</si>
  <si>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</si>
  <si>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</si>
  <si>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</si>
  <si>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</si>
  <si>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</si>
  <si>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</si>
  <si>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</si>
  <si>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</si>
  <si>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</si>
  <si>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</si>
  <si>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</si>
  <si>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</si>
  <si>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</si>
  <si>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</si>
  <si>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</si>
  <si>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</si>
  <si>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</si>
  <si>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</si>
  <si>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</si>
  <si>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</si>
  <si>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</si>
  <si>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</si>
  <si>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</si>
  <si>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</si>
  <si>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</si>
  <si>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</si>
  <si>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</si>
  <si>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</si>
  <si>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</si>
  <si>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</si>
  <si>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</si>
  <si>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</si>
  <si>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</si>
  <si>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</si>
  <si>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</si>
  <si>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</si>
  <si>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</si>
  <si>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</si>
  <si>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</si>
  <si>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</si>
  <si>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</si>
  <si>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</si>
  <si>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</si>
  <si>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</si>
  <si>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</si>
  <si>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</si>
  <si>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</si>
  <si>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</si>
  <si>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</si>
  <si>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</si>
  <si>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</si>
  <si>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</si>
  <si>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</si>
  <si>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</si>
  <si>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</si>
  <si>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</si>
  <si>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</si>
  <si>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</si>
  <si>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</si>
  <si>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</si>
  <si>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</si>
  <si>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</si>
  <si>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</si>
  <si>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</si>
  <si>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</si>
  <si>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</si>
  <si>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</si>
  <si>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</si>
  <si>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</si>
  <si>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</si>
  <si>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</si>
  <si>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</si>
  <si>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</si>
  <si>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</si>
  <si>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</si>
  <si>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</si>
  <si>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</si>
  <si>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</si>
  <si>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</si>
  <si>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</si>
  <si>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</si>
  <si>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</si>
  <si>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</si>
  <si>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</si>
  <si>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</si>
  <si>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</si>
  <si>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</si>
  <si>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</si>
  <si>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</si>
  <si>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</si>
  <si>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</si>
  <si>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</si>
  <si>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</si>
  <si>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</si>
  <si>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</si>
  <si>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</si>
  <si>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</si>
  <si>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</si>
  <si>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</si>
  <si>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</si>
  <si>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</si>
  <si>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</si>
  <si>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</si>
  <si>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</si>
  <si>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</si>
  <si>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</si>
  <si>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</si>
  <si>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</si>
  <si>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</si>
  <si>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</si>
  <si>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</si>
  <si>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</si>
  <si>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</si>
  <si>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</si>
  <si>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</si>
  <si>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</si>
  <si>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</si>
  <si>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</si>
  <si>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</si>
  <si>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</si>
  <si>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</si>
  <si>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</si>
  <si>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</si>
  <si>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</si>
  <si>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</si>
  <si>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</si>
  <si>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</si>
  <si>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</si>
  <si>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</si>
  <si>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</si>
  <si>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</si>
  <si>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</si>
  <si>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</si>
  <si>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</si>
  <si>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</si>
  <si>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</si>
  <si>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</si>
  <si>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</si>
  <si>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</si>
  <si>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</si>
  <si>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</si>
  <si>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</si>
  <si>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</si>
  <si>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</si>
  <si>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</si>
  <si>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</si>
  <si>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</si>
  <si>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</si>
  <si>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</si>
  <si>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</si>
  <si>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</si>
  <si>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</si>
  <si>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</si>
  <si>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</si>
  <si>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</si>
  <si>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</si>
  <si>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</si>
  <si>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</si>
  <si>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</si>
  <si>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</si>
  <si>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</si>
  <si>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</si>
  <si>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</si>
  <si>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</si>
  <si>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</si>
  <si>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</si>
  <si>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</si>
  <si>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</si>
  <si>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</si>
  <si>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</si>
  <si>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</si>
  <si>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</si>
  <si>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</si>
  <si>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</si>
  <si>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</si>
  <si>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</si>
  <si>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</si>
  <si>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</si>
  <si>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</si>
  <si>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</si>
  <si>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</si>
  <si>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</si>
  <si>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</si>
  <si>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</si>
  <si>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</si>
  <si>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</si>
  <si>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</si>
  <si>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</si>
  <si>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</si>
  <si>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</si>
  <si>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</si>
  <si>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</si>
  <si>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</si>
  <si>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</si>
  <si>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</si>
  <si>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</si>
  <si>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</si>
  <si>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</si>
  <si>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</si>
  <si>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</si>
  <si>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</si>
  <si>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</si>
  <si>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</si>
  <si>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</si>
  <si>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</si>
  <si>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</si>
  <si>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</si>
  <si>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</si>
  <si>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</si>
  <si>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</si>
  <si>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</si>
  <si>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</si>
  <si>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</si>
  <si>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</si>
  <si>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</si>
  <si>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</si>
  <si>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</si>
  <si>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</si>
  <si>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</si>
  <si>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</si>
  <si>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</si>
  <si>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</si>
  <si>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</si>
  <si>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</si>
  <si>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</si>
  <si>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</si>
  <si>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</si>
  <si>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</si>
  <si>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</si>
  <si>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</si>
  <si>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</si>
  <si>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</si>
  <si>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</si>
  <si>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</si>
  <si>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</si>
  <si>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</si>
  <si>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</si>
  <si>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</si>
  <si>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</si>
  <si>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</si>
  <si>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</si>
  <si>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</si>
  <si>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</si>
  <si>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</si>
  <si>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</si>
  <si>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</si>
  <si>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</si>
  <si>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</si>
  <si>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</si>
  <si>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</si>
  <si>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</si>
  <si>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</si>
  <si>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</si>
  <si>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</si>
  <si>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</si>
  <si>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</si>
  <si>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</si>
  <si>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</si>
  <si>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</si>
  <si>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</si>
  <si>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</si>
  <si>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</si>
  <si>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</si>
  <si>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</si>
  <si>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</si>
  <si>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</si>
  <si>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</si>
  <si>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</si>
  <si>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</si>
  <si>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</si>
  <si>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</si>
  <si>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</si>
  <si>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</si>
  <si>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</si>
  <si>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</si>
  <si>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</si>
  <si>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</si>
  <si>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</si>
  <si>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</si>
  <si>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</si>
  <si>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</si>
  <si>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</si>
  <si>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</si>
  <si>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</si>
  <si>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</si>
  <si>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</si>
  <si>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</si>
  <si>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</si>
  <si>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</si>
  <si>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</si>
  <si>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</si>
  <si>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</si>
  <si>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</si>
  <si>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</si>
  <si>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</si>
  <si>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</si>
  <si>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</si>
  <si>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</si>
  <si>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</si>
  <si>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</si>
  <si>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</si>
  <si>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</si>
  <si>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</si>
  <si>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</si>
  <si>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</si>
  <si>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</si>
  <si>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</si>
  <si>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</si>
  <si>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</si>
  <si>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</si>
  <si>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</si>
  <si>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</si>
  <si>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</si>
  <si>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</si>
  <si>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</si>
  <si>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</si>
  <si>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</si>
  <si>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</si>
  <si>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</si>
  <si>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</si>
  <si>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</si>
  <si>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</si>
  <si>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</si>
  <si>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</si>
  <si>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</si>
  <si>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</si>
  <si>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</si>
  <si>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</si>
  <si>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</si>
  <si>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</si>
  <si>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</si>
  <si>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</si>
  <si>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</si>
  <si>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</si>
  <si>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</si>
  <si>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</si>
  <si>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</si>
  <si>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</si>
  <si>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</si>
  <si>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</si>
  <si>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</si>
  <si>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</si>
  <si>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</si>
  <si>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</si>
  <si>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</si>
  <si>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</si>
  <si>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</si>
  <si>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</si>
  <si>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</si>
  <si>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</si>
  <si>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</si>
  <si>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</si>
  <si>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</si>
  <si>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</si>
  <si>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</si>
  <si>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</si>
  <si>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</si>
  <si>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</si>
  <si>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</si>
  <si>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</si>
  <si>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</si>
  <si>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</si>
  <si>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</si>
  <si>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</si>
  <si>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</si>
  <si>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</si>
  <si>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</si>
  <si>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</si>
  <si>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</si>
  <si>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</si>
  <si>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</si>
  <si>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</si>
  <si>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</si>
  <si>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</si>
  <si>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</si>
  <si>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</si>
  <si>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</si>
  <si>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</si>
  <si>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</si>
  <si>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</si>
  <si>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</si>
  <si>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</si>
  <si>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</si>
  <si>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</si>
  <si>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</si>
  <si>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</si>
  <si>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</si>
  <si>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</si>
  <si>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</si>
  <si>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</si>
  <si>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</si>
  <si>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</si>
  <si>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</si>
  <si>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</si>
  <si>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</si>
  <si>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</si>
  <si>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</si>
  <si>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</si>
  <si>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</si>
  <si>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</si>
  <si>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</si>
  <si>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</si>
  <si>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</si>
  <si>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</si>
  <si>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</si>
  <si>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</si>
  <si>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</si>
  <si>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</si>
  <si>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</si>
  <si>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</si>
  <si>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</si>
  <si>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</si>
  <si>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</si>
  <si>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</si>
  <si>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</si>
  <si>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</si>
  <si>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</si>
  <si>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</si>
  <si>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</si>
  <si>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</si>
  <si>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</si>
  <si>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</si>
  <si>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</si>
  <si>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</si>
  <si>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</si>
  <si>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</si>
  <si>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</si>
  <si>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</si>
  <si>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</si>
  <si>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</si>
  <si>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</si>
  <si>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</si>
  <si>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</si>
  <si>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</si>
  <si>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</si>
  <si>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</si>
  <si>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</si>
  <si>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</si>
  <si>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</si>
  <si>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</si>
  <si>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</si>
  <si>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</si>
  <si>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</si>
  <si>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</si>
  <si>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</si>
  <si>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</si>
  <si>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</si>
  <si>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</si>
  <si>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</si>
  <si>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</si>
  <si>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</si>
  <si>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</si>
  <si>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</si>
  <si>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</si>
  <si>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</si>
  <si>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</si>
  <si>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</si>
  <si>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</si>
  <si>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</si>
  <si>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</si>
  <si>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</si>
  <si>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</si>
  <si>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</si>
  <si>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</si>
  <si>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</si>
  <si>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</si>
  <si>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</si>
  <si>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</si>
  <si>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</si>
  <si>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</si>
  <si>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</si>
  <si>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</si>
  <si>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</si>
  <si>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</si>
  <si>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</si>
  <si>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</si>
  <si>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</si>
  <si>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</si>
  <si>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</si>
  <si>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</si>
  <si>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</si>
  <si>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</si>
  <si>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</si>
  <si>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</si>
  <si>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</si>
  <si>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</si>
  <si>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</si>
  <si>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</si>
  <si>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</si>
  <si>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</si>
  <si>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</si>
  <si>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</si>
  <si>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</si>
  <si>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</si>
  <si>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</si>
  <si>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</si>
  <si>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</si>
  <si>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</si>
  <si>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</si>
  <si>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</si>
  <si>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</si>
  <si>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</si>
  <si>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</si>
  <si>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</si>
  <si>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</si>
  <si>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</si>
  <si>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</si>
  <si>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</si>
  <si>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</si>
  <si>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</si>
  <si>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</si>
  <si>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</si>
  <si>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</si>
  <si>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</si>
  <si>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</si>
  <si>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</si>
  <si>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</si>
  <si>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</si>
  <si>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</si>
  <si>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</si>
  <si>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</si>
  <si>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</si>
  <si>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</si>
  <si>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</si>
  <si>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</si>
  <si>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</si>
  <si>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</si>
  <si>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</si>
  <si>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</si>
  <si>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</si>
  <si>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</si>
  <si>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</si>
  <si>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</si>
  <si>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</si>
  <si>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</si>
  <si>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</si>
  <si>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</si>
  <si>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</si>
  <si>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</si>
  <si>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</si>
  <si>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</si>
  <si>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</si>
  <si>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</si>
  <si>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</si>
  <si>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</si>
  <si>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</si>
  <si>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</si>
  <si>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</si>
  <si>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</si>
  <si>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</si>
  <si>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</si>
  <si>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</si>
  <si>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</si>
  <si>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</si>
  <si>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</si>
  <si>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</si>
  <si>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</si>
  <si>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</si>
  <si>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</si>
  <si>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</si>
  <si>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</si>
  <si>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</si>
  <si>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</si>
  <si>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</si>
  <si>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</si>
  <si>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</si>
  <si>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</si>
  <si>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</si>
  <si>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</si>
  <si>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</si>
  <si>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</si>
  <si>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</si>
  <si>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</si>
  <si>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</si>
  <si>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</si>
  <si>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</si>
  <si>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</si>
  <si>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</si>
  <si>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</si>
  <si>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</si>
  <si>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</si>
  <si>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</si>
  <si>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</si>
  <si>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</si>
  <si>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</si>
  <si>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</si>
  <si>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</si>
  <si>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</si>
  <si>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</si>
  <si>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</si>
  <si>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</si>
  <si>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</si>
  <si>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</si>
  <si>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</si>
  <si>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</si>
  <si>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</si>
  <si>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</si>
  <si>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</si>
  <si>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</si>
  <si>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</si>
  <si>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</si>
  <si>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</si>
  <si>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</si>
  <si>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</si>
  <si>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</si>
  <si>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</si>
  <si>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</si>
  <si>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</si>
  <si>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</si>
  <si>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</si>
  <si>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</si>
  <si>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</si>
  <si>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</si>
  <si>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</si>
  <si>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</si>
  <si>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</si>
  <si>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</si>
  <si>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</si>
  <si>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</si>
  <si>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</si>
  <si>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</si>
  <si>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</si>
  <si>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</si>
  <si>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</si>
  <si>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</si>
  <si>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</si>
  <si>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</si>
  <si>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</si>
  <si>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</si>
  <si>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</si>
  <si>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</si>
  <si>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</si>
  <si>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</si>
  <si>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</si>
  <si>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</si>
  <si>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</si>
  <si>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</si>
  <si>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</si>
  <si>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</si>
  <si>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</si>
  <si>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</si>
  <si>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</si>
  <si>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</si>
  <si>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</si>
  <si>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</si>
  <si>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</si>
  <si>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</si>
  <si>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</si>
  <si>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</si>
  <si>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</si>
  <si>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</si>
  <si>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</si>
  <si>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</si>
  <si>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</si>
  <si>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</si>
  <si>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</si>
  <si>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</si>
  <si>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</si>
  <si>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</si>
  <si>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</si>
  <si>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</si>
  <si>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</si>
  <si>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</si>
  <si>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</si>
  <si>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</si>
  <si>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</si>
  <si>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</si>
  <si>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</si>
  <si>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</si>
  <si>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</si>
  <si>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</si>
  <si>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</si>
  <si>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</si>
  <si>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</si>
  <si>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</si>
  <si>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</si>
  <si>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</si>
  <si>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</si>
  <si>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</si>
  <si>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</si>
  <si>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</si>
  <si>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</si>
  <si>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</si>
  <si>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</si>
  <si>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</si>
  <si>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</si>
  <si>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</si>
  <si>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</si>
  <si>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</si>
  <si>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</si>
  <si>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</si>
  <si>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</si>
  <si>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</si>
  <si>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</si>
  <si>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</si>
  <si>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</si>
  <si>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</si>
  <si>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</si>
  <si>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</si>
  <si>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</si>
  <si>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</si>
  <si>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</si>
  <si>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</si>
  <si>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</si>
  <si>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</si>
  <si>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</si>
  <si>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</si>
  <si>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</si>
  <si>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</si>
  <si>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</si>
  <si>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</si>
  <si>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</si>
  <si>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</si>
  <si>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</si>
  <si>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</si>
  <si>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</si>
  <si>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</si>
  <si>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</si>
  <si>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</si>
  <si>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</si>
  <si>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</si>
  <si>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</si>
  <si>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</si>
  <si>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</si>
  <si>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</si>
  <si>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</si>
  <si>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</si>
  <si>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</si>
  <si>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</si>
  <si>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</si>
  <si>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</si>
  <si>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</si>
  <si>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</si>
  <si>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</si>
  <si>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</si>
  <si>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</si>
  <si>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</si>
  <si>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</si>
  <si>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</si>
  <si>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</si>
  <si>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</si>
  <si>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</si>
  <si>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</si>
  <si>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</si>
  <si>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</si>
  <si>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</si>
  <si>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</si>
  <si>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</si>
  <si>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</si>
  <si>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</si>
  <si>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</si>
  <si>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</si>
  <si>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</si>
  <si>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</si>
  <si>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</si>
  <si>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</si>
  <si>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</si>
  <si>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</si>
  <si>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</si>
  <si>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</si>
  <si>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</si>
  <si>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</si>
  <si>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</si>
  <si>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</si>
  <si>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</si>
  <si>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</si>
  <si>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</si>
  <si>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</si>
  <si>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</si>
  <si>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</si>
  <si>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</si>
  <si>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</si>
  <si>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</si>
  <si>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</si>
  <si>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</si>
  <si>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</si>
  <si>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</si>
  <si>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</si>
  <si>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</si>
  <si>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</si>
  <si>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</si>
  <si>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</si>
  <si>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</si>
  <si>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</si>
  <si>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</si>
  <si>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</si>
  <si>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</si>
  <si>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</si>
  <si>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</si>
  <si>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</si>
  <si>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</si>
  <si>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</si>
  <si>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</si>
  <si>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</si>
  <si>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</si>
  <si>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</si>
  <si>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</si>
  <si>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</si>
  <si>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</si>
  <si>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</si>
  <si>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</si>
  <si>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</si>
  <si>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</si>
  <si>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</si>
  <si>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</si>
  <si>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</si>
  <si>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</si>
  <si>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</si>
  <si>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</si>
  <si>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</si>
  <si>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</si>
  <si>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</si>
  <si>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</si>
  <si>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</si>
  <si>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</si>
  <si>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</si>
  <si>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</si>
  <si>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</si>
  <si>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</si>
  <si>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</si>
  <si>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</si>
  <si>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</si>
  <si>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</si>
  <si>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</si>
  <si>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</si>
  <si>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</si>
  <si>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</si>
  <si>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</si>
  <si>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</si>
  <si>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</si>
  <si>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</si>
  <si>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</si>
  <si>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</si>
  <si>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</si>
  <si>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</si>
  <si>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</si>
  <si>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</si>
  <si>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</si>
  <si>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</si>
  <si>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</si>
  <si>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</si>
  <si>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</si>
  <si>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</si>
  <si>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</si>
  <si>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</si>
  <si>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</si>
  <si>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</si>
  <si>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</si>
  <si>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</si>
  <si>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</si>
  <si>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</si>
  <si>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</si>
  <si>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</si>
  <si>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</si>
  <si>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</si>
  <si>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</si>
  <si>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</si>
  <si>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</si>
  <si>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</si>
  <si>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</si>
  <si>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</si>
  <si>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</si>
  <si>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</si>
  <si>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</si>
  <si>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</si>
  <si>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</si>
  <si>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</si>
  <si>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</si>
  <si>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</si>
  <si>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</si>
  <si>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</si>
  <si>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</si>
  <si>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</si>
  <si>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</si>
  <si>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</si>
  <si>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</si>
  <si>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</si>
  <si>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</si>
  <si>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</si>
  <si>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</si>
  <si>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</si>
  <si>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</si>
  <si>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</si>
  <si>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</si>
  <si>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</si>
  <si>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</si>
  <si>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</si>
  <si>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</si>
  <si>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</si>
  <si>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</si>
  <si>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</si>
  <si>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</si>
  <si>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</si>
  <si>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</si>
  <si>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</si>
  <si>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</si>
  <si>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</si>
  <si>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</si>
  <si>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</si>
  <si>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</si>
  <si>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</si>
  <si>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</si>
  <si>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</si>
  <si>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</si>
  <si>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</si>
  <si>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</si>
  <si>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</si>
  <si>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</si>
  <si>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</si>
  <si>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</si>
  <si>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</si>
  <si>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</si>
  <si>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</si>
  <si>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</si>
  <si>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</si>
  <si>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</si>
  <si>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</si>
  <si>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</si>
  <si>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</si>
  <si>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</si>
  <si>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</si>
  <si>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</si>
  <si>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</si>
  <si>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</si>
  <si>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</si>
  <si>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</si>
  <si>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</si>
  <si>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</si>
  <si>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</si>
  <si>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</si>
  <si>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</si>
  <si>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</si>
  <si>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</si>
  <si>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</si>
  <si>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</si>
  <si>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</si>
  <si>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</si>
  <si>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</si>
  <si>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</si>
  <si>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</si>
  <si>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</si>
  <si>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</si>
  <si>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</si>
  <si>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</si>
  <si>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</si>
  <si>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</si>
  <si>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</si>
  <si>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</si>
  <si>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</si>
  <si>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</si>
  <si>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</si>
  <si>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</si>
  <si>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</si>
  <si>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</si>
  <si>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</si>
  <si>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</si>
  <si>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</si>
  <si>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</si>
  <si>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</si>
  <si>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</si>
  <si>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</si>
  <si>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</si>
  <si>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</si>
  <si>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</si>
  <si>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</si>
  <si>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</si>
  <si>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</si>
  <si>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</si>
  <si>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</si>
  <si>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</si>
  <si>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</si>
  <si>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</si>
  <si>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</si>
  <si>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</si>
  <si>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</si>
  <si>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</si>
  <si>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</si>
  <si>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</si>
  <si>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</si>
  <si>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</si>
  <si>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</si>
  <si>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</si>
  <si>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</si>
  <si>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</si>
  <si>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</si>
  <si>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</si>
  <si>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</si>
  <si>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</si>
  <si>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</si>
  <si>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</si>
  <si>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</si>
  <si>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</si>
  <si>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</si>
  <si>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</si>
  <si>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</si>
  <si>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</si>
  <si>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</si>
  <si>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</si>
  <si>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</si>
  <si>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</si>
  <si>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</si>
  <si>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</si>
  <si>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</si>
  <si>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</si>
  <si>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</si>
  <si>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</si>
  <si>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</si>
  <si>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</si>
  <si>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</si>
  <si>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</si>
  <si>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</si>
  <si>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</si>
  <si>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</si>
  <si>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</si>
  <si>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</si>
  <si>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</si>
  <si>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</si>
  <si>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</si>
  <si>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</si>
  <si>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</si>
  <si>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</si>
  <si>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</si>
  <si>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</si>
  <si>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</si>
  <si>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</si>
  <si>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</si>
  <si>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</si>
  <si>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</si>
  <si>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</si>
  <si>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</si>
  <si>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</si>
  <si>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</si>
  <si>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</si>
  <si>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</si>
  <si>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</si>
  <si>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</si>
  <si>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</si>
  <si>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</si>
  <si>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</si>
  <si>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</si>
  <si>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</si>
  <si>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</si>
  <si>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</si>
  <si>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</si>
  <si>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</si>
  <si>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</si>
  <si>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</si>
  <si>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</si>
  <si>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</si>
  <si>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</si>
  <si>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</si>
  <si>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</si>
  <si>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</si>
  <si>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</si>
  <si>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</si>
  <si>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</si>
  <si>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</si>
  <si>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</si>
  <si>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</si>
  <si>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</si>
  <si>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</si>
  <si>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</si>
  <si>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</si>
  <si>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</si>
  <si>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</si>
  <si>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</si>
  <si>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</si>
  <si>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</si>
  <si>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</si>
  <si>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</si>
  <si>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</si>
  <si>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</si>
  <si>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</si>
  <si>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</si>
  <si>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</si>
  <si>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</si>
  <si>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</si>
  <si>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</si>
  <si>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</si>
  <si>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</si>
  <si>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</si>
  <si>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</si>
  <si>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</si>
  <si>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</si>
  <si>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</si>
  <si>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</si>
  <si>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</si>
  <si>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</si>
  <si>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</si>
  <si>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</si>
  <si>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</si>
  <si>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</si>
  <si>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</si>
  <si>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</si>
  <si>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</si>
  <si>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</si>
  <si>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</si>
  <si>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</si>
  <si>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</si>
  <si>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</si>
  <si>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</si>
  <si>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</si>
  <si>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</si>
  <si>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</si>
  <si>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</si>
  <si>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</si>
  <si>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</si>
  <si>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</si>
  <si>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</si>
  <si>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</si>
  <si>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</si>
  <si>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</si>
  <si>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</si>
  <si>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</si>
  <si>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</si>
  <si>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</si>
  <si>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</si>
  <si>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</si>
  <si>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</si>
  <si>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</si>
  <si>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</si>
  <si>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</si>
  <si>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</si>
  <si>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</si>
  <si>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</si>
  <si>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</si>
  <si>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</si>
  <si>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</si>
  <si>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</si>
  <si>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</si>
  <si>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</si>
  <si>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</si>
  <si>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</si>
  <si>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</si>
  <si>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</si>
  <si>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</si>
  <si>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</si>
  <si>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</si>
  <si>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</si>
  <si>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</si>
  <si>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</si>
  <si>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</si>
  <si>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</si>
  <si>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</si>
  <si>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</si>
  <si>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</si>
  <si>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</si>
  <si>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</si>
  <si>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</si>
  <si>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</si>
  <si>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</si>
  <si>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</si>
  <si>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</si>
  <si>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</si>
  <si>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</si>
  <si>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</si>
  <si>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</si>
  <si>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</si>
  <si>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</si>
  <si>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</si>
  <si>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</si>
  <si>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</si>
  <si>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</si>
  <si>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</si>
  <si>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</si>
  <si>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</si>
  <si>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</si>
  <si>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</si>
  <si>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</si>
  <si>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</si>
  <si>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</si>
  <si>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</si>
  <si>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</si>
  <si>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</si>
  <si>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</si>
  <si>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</si>
  <si>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</si>
  <si>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</si>
  <si>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</si>
  <si>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</si>
  <si>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</si>
  <si>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</si>
  <si>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</si>
  <si>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</si>
  <si>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</si>
  <si>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</si>
  <si>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</si>
  <si>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</si>
  <si>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</si>
  <si>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</si>
  <si>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</si>
  <si>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</si>
  <si>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</si>
  <si>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</si>
  <si>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</si>
  <si>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</si>
  <si>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</si>
  <si>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</si>
  <si>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</si>
  <si>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</si>
  <si>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</si>
  <si>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</si>
  <si>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</si>
  <si>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</si>
  <si>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</si>
  <si>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</si>
  <si>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</si>
  <si>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</si>
  <si>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</si>
  <si>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</si>
  <si>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</si>
  <si>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</si>
  <si>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</si>
  <si>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</si>
  <si>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</si>
  <si>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</si>
  <si>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</si>
  <si>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</si>
  <si>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</si>
  <si>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</si>
  <si>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</si>
  <si>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</si>
  <si>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</si>
  <si>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</si>
  <si>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</si>
  <si>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</si>
  <si>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</si>
  <si>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</si>
  <si>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</si>
  <si>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</si>
  <si>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</si>
  <si>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</si>
  <si>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</si>
  <si>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</si>
  <si>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</si>
  <si>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</si>
  <si>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</si>
  <si>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</si>
  <si>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</si>
  <si>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</si>
  <si>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</si>
  <si>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</si>
  <si>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</si>
  <si>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</si>
  <si>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</si>
  <si>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</si>
  <si>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</si>
  <si>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</si>
  <si>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</si>
  <si>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</si>
  <si>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</si>
  <si>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</si>
  <si>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</si>
  <si>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</si>
  <si>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</si>
  <si>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</si>
  <si>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</si>
  <si>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</si>
  <si>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</si>
  <si>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</si>
  <si>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</si>
  <si>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</si>
  <si>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</si>
  <si>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</si>
  <si>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</si>
  <si>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</si>
  <si>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</si>
  <si>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</si>
  <si>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</si>
  <si>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</si>
  <si>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</si>
  <si>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</si>
  <si>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</si>
  <si>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</si>
  <si>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</si>
  <si>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</si>
  <si>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</si>
  <si>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</si>
  <si>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</si>
  <si>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</si>
  <si>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</si>
  <si>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</si>
  <si>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</si>
  <si>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</si>
  <si>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</si>
  <si>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</si>
  <si>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</si>
  <si>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</si>
  <si>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</si>
  <si>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</si>
  <si>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</si>
  <si>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</si>
  <si>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</si>
  <si>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</si>
  <si>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</si>
  <si>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</si>
  <si>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</si>
  <si>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</si>
  <si>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</si>
  <si>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</si>
  <si>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</si>
  <si>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</si>
  <si>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</si>
  <si>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</si>
  <si>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</si>
  <si>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</si>
  <si>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</si>
  <si>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</si>
  <si>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</si>
  <si>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</si>
  <si>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</si>
  <si>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</si>
  <si>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</si>
  <si>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</si>
  <si>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</si>
  <si>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</si>
  <si>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</si>
  <si>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</si>
  <si>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</si>
  <si>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</si>
  <si>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</si>
  <si>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</si>
  <si>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</si>
  <si>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</si>
  <si>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</si>
  <si>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</si>
  <si>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</si>
  <si>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</si>
  <si>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</si>
  <si>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</si>
  <si>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</si>
  <si>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</si>
  <si>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</si>
  <si>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</si>
  <si>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</si>
  <si>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</si>
  <si>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</si>
  <si>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</si>
  <si>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</si>
  <si>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</si>
  <si>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</si>
  <si>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</si>
  <si>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</si>
  <si>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</si>
  <si>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</si>
  <si>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</si>
  <si>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</si>
  <si>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</si>
  <si>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</si>
  <si>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</si>
  <si>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</si>
  <si>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</si>
  <si>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</si>
  <si>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</si>
  <si>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</si>
  <si>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</si>
  <si>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</si>
  <si>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</si>
  <si>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</si>
  <si>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</si>
  <si>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</si>
  <si>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</si>
  <si>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</si>
  <si>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</si>
  <si>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</si>
  <si>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</si>
  <si>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</si>
  <si>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</si>
  <si>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</si>
  <si>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</si>
  <si>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</si>
  <si>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</si>
  <si>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</si>
  <si>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</si>
  <si>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</si>
  <si>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</si>
  <si>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</si>
  <si>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</si>
  <si>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</si>
  <si>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</si>
  <si>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</si>
  <si>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</si>
  <si>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</si>
  <si>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</si>
  <si>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</si>
  <si>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</si>
  <si>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</si>
  <si>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</si>
  <si>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</si>
  <si>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</si>
  <si>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</si>
  <si>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</si>
  <si>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</si>
  <si>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</si>
  <si>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</si>
  <si>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</si>
  <si>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</si>
  <si>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</si>
  <si>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</si>
  <si>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</si>
  <si>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</si>
  <si>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</si>
  <si>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</si>
  <si>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</si>
  <si>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</si>
  <si>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</si>
  <si>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</si>
  <si>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</si>
  <si>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</si>
  <si>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</si>
  <si>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</si>
  <si>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</si>
  <si>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</si>
  <si>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</si>
  <si>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</si>
  <si>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</si>
  <si>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</si>
  <si>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</si>
  <si>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</si>
  <si>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</si>
  <si>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</si>
  <si>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</si>
  <si>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</si>
  <si>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</si>
  <si>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</si>
  <si>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</si>
  <si>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</si>
  <si>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</si>
  <si>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</si>
  <si>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</si>
  <si>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</si>
  <si>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</si>
  <si>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</si>
  <si>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</si>
  <si>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</si>
  <si>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</si>
  <si>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</si>
  <si>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</si>
  <si>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</si>
  <si>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</si>
  <si>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</si>
  <si>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</si>
  <si>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</si>
  <si>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</si>
  <si>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</si>
  <si>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</si>
  <si>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</si>
  <si>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</si>
  <si>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</si>
  <si>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</si>
  <si>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</si>
  <si>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</si>
  <si>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</si>
  <si>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</si>
  <si>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</si>
  <si>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</si>
  <si>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</si>
  <si>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</si>
  <si>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</si>
  <si>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</si>
  <si>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</si>
  <si>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</si>
  <si>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</si>
  <si>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</si>
  <si>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</si>
  <si>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</si>
  <si>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</si>
  <si>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</si>
  <si>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</si>
  <si>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</si>
  <si>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</si>
  <si>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</si>
  <si>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</si>
  <si>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</si>
  <si>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</si>
  <si>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</si>
  <si>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</si>
  <si>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</si>
  <si>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</si>
  <si>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</si>
  <si>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</si>
  <si>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</si>
  <si>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</si>
  <si>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</si>
  <si>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</si>
  <si>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</si>
  <si>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</si>
  <si>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</si>
  <si>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</si>
  <si>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</si>
  <si>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</si>
  <si>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</si>
  <si>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</si>
  <si>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</si>
  <si>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</si>
  <si>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</si>
  <si>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</si>
  <si>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</si>
  <si>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</si>
  <si>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</si>
  <si>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</si>
  <si>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</si>
  <si>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</si>
  <si>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</si>
  <si>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</si>
  <si>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</si>
  <si>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</si>
  <si>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</si>
  <si>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</si>
  <si>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</si>
  <si>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</si>
  <si>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</si>
  <si>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</si>
  <si>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</si>
  <si>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</si>
  <si>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</si>
  <si>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</si>
  <si>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</si>
  <si>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</si>
  <si>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</si>
  <si>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</si>
  <si>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</si>
  <si>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</si>
  <si>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</si>
  <si>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</si>
  <si>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</si>
  <si>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</si>
  <si>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</si>
  <si>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</si>
  <si>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</si>
  <si>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</si>
  <si>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</si>
  <si>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</si>
  <si>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</si>
  <si>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</si>
  <si>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</si>
  <si>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</si>
  <si>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</si>
  <si>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</si>
  <si>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</si>
  <si>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</si>
  <si>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</si>
  <si>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</si>
  <si>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</si>
  <si>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</si>
  <si>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</si>
  <si>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</si>
  <si>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</si>
  <si>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</si>
  <si>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</si>
  <si>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</si>
  <si>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</si>
  <si>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</si>
  <si>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</si>
  <si>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</si>
  <si>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</si>
  <si>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</si>
  <si>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</si>
  <si>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</si>
  <si>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</si>
  <si>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</si>
  <si>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</si>
  <si>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</si>
  <si>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</si>
  <si>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</si>
  <si>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</si>
  <si>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</si>
  <si>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</si>
  <si>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</si>
  <si>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</si>
  <si>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</si>
  <si>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</si>
  <si>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</si>
  <si>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</si>
  <si>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</si>
  <si>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</si>
  <si>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</si>
  <si>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</si>
  <si>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</si>
  <si>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</si>
  <si>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</si>
  <si>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</si>
  <si>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</si>
  <si>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</si>
  <si>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</si>
  <si>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</si>
  <si>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</si>
  <si>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</si>
  <si>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</si>
  <si>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</si>
  <si>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</si>
  <si>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</si>
  <si>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</si>
  <si>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</si>
  <si>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</si>
  <si>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</si>
  <si>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</si>
  <si>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</si>
  <si>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</si>
  <si>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</si>
  <si>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</si>
  <si>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</si>
  <si>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</si>
  <si>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</si>
  <si>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</si>
  <si>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</si>
  <si>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</si>
  <si>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</si>
  <si>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</si>
  <si>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</si>
  <si>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</si>
  <si>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</si>
  <si>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</si>
  <si>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</si>
  <si>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</si>
  <si>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</si>
  <si>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</si>
  <si>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</si>
  <si>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</si>
  <si>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</si>
  <si>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</si>
  <si>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</si>
  <si>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</si>
  <si>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</si>
  <si>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</si>
  <si>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</si>
  <si>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</si>
  <si>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</si>
  <si>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</si>
  <si>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</si>
  <si>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</si>
  <si>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</si>
  <si>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</si>
  <si>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</si>
  <si>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</si>
  <si>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</si>
  <si>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</si>
  <si>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</si>
  <si>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</si>
  <si>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</si>
  <si>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</si>
  <si>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</si>
  <si>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</si>
  <si>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</si>
  <si>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</si>
  <si>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</si>
  <si>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</si>
  <si>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</si>
  <si>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</si>
  <si>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</si>
  <si>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</si>
  <si>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</si>
  <si>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</si>
  <si>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</si>
  <si>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</si>
  <si>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</si>
  <si>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</si>
  <si>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</si>
  <si>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</si>
  <si>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</si>
  <si>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</si>
  <si>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</si>
  <si>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</si>
  <si>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</si>
  <si>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</si>
  <si>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</si>
  <si>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</si>
  <si>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</si>
  <si>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</si>
  <si>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</si>
  <si>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</si>
  <si>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</si>
  <si>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</si>
  <si>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</si>
  <si>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</si>
  <si>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</si>
  <si>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</si>
  <si>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</si>
  <si>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</si>
  <si>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</si>
  <si>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</si>
  <si>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</si>
  <si>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</si>
  <si>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</si>
  <si>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</si>
  <si>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</si>
  <si>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</si>
  <si>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</si>
  <si>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</si>
  <si>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</si>
  <si>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</si>
  <si>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</si>
  <si>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</si>
  <si>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</si>
  <si>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</si>
  <si>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</si>
  <si>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</si>
  <si>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</si>
  <si>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</si>
  <si>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</si>
  <si>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</si>
  <si>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</si>
  <si>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</si>
  <si>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</si>
  <si>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</si>
  <si>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</si>
  <si>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</si>
  <si>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</si>
  <si>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</si>
  <si>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</si>
  <si>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</si>
  <si>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</si>
  <si>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</si>
  <si>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</si>
  <si>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</si>
  <si>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</si>
  <si>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</si>
  <si>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</si>
  <si>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</si>
  <si>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</si>
  <si>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</si>
  <si>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</si>
  <si>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</si>
  <si>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</si>
  <si>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</si>
  <si>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</si>
  <si>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</si>
  <si>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</si>
  <si>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</si>
  <si>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</si>
  <si>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</si>
  <si>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</si>
  <si>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</si>
  <si>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</si>
  <si>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</si>
  <si>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</si>
  <si>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</si>
  <si>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</si>
  <si>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</si>
  <si>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</si>
  <si>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</si>
  <si>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</si>
  <si>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</si>
  <si>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</si>
  <si>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</si>
  <si>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</si>
  <si>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</si>
  <si>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</si>
  <si>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</si>
  <si>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</si>
  <si>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</si>
  <si>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</si>
  <si>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</si>
  <si>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</si>
  <si>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</si>
  <si>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</si>
  <si>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</si>
  <si>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</si>
  <si>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</si>
  <si>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</si>
  <si>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</si>
  <si>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</si>
  <si>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</si>
  <si>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</si>
  <si>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</si>
  <si>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</si>
  <si>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</si>
  <si>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</si>
  <si>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</si>
  <si>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</si>
  <si>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</si>
  <si>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</si>
  <si>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</si>
  <si>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</si>
  <si>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</si>
  <si>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</si>
  <si>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</si>
  <si>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</si>
  <si>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</si>
  <si>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</si>
  <si>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</si>
  <si>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</si>
  <si>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</si>
  <si>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</si>
  <si>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</si>
  <si>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</si>
  <si>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</si>
  <si>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</si>
  <si>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</si>
  <si>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</si>
  <si>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</si>
  <si>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</si>
  <si>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</si>
  <si>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</si>
  <si>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</si>
  <si>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</si>
  <si>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</si>
  <si>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</si>
  <si>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</si>
  <si>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</si>
  <si>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</si>
  <si>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</si>
  <si>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</si>
  <si>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</si>
  <si>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</si>
  <si>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</si>
  <si>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</si>
  <si>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</si>
  <si>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</si>
  <si>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</si>
  <si>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</si>
  <si>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</si>
  <si>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</si>
  <si>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</si>
  <si>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</si>
  <si>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</si>
  <si>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</si>
  <si>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</si>
  <si>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</si>
  <si>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</si>
  <si>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</si>
  <si>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</si>
  <si>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</si>
  <si>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</si>
  <si>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</si>
  <si>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</si>
  <si>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</si>
  <si>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</si>
  <si>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</si>
  <si>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</si>
  <si>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</si>
  <si>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</si>
  <si>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</si>
  <si>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</si>
  <si>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</si>
  <si>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</si>
  <si>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</si>
  <si>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</si>
  <si>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</si>
  <si>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</si>
  <si>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</si>
  <si>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</si>
  <si>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</si>
  <si>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</si>
  <si>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</si>
  <si>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</si>
  <si>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</si>
  <si>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</si>
  <si>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</si>
  <si>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</si>
  <si>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</si>
  <si>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</si>
  <si>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</si>
  <si>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</si>
  <si>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</si>
  <si>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</si>
  <si>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</si>
  <si>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</si>
  <si>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</si>
  <si>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</si>
  <si>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</si>
  <si>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</si>
  <si>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</si>
  <si>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</si>
  <si>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</si>
  <si>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</si>
  <si>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</si>
  <si>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</si>
  <si>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</si>
  <si>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</si>
  <si>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</si>
  <si>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</si>
  <si>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</si>
  <si>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</si>
  <si>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</si>
  <si>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</si>
  <si>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</si>
  <si>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</si>
  <si>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</si>
  <si>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</si>
  <si>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</si>
  <si>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</si>
  <si>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</si>
  <si>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</si>
  <si>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</si>
  <si>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</si>
  <si>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</si>
  <si>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</si>
  <si>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</si>
  <si>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</si>
  <si>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</si>
  <si>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</si>
  <si>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</si>
  <si>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</si>
  <si>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</si>
  <si>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</si>
  <si>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</si>
  <si>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</si>
  <si>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</si>
  <si>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</si>
  <si>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</si>
  <si>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</si>
  <si>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</si>
  <si>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</si>
  <si>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</si>
  <si>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</si>
  <si>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</si>
  <si>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</si>
  <si>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</si>
  <si>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</si>
  <si>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</si>
  <si>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</si>
  <si>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</si>
  <si>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</si>
  <si>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</si>
  <si>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</si>
  <si>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</si>
  <si>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</si>
  <si>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</si>
  <si>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</si>
  <si>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</si>
  <si>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</si>
  <si>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</si>
  <si>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</si>
  <si>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</si>
  <si>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</si>
  <si>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</si>
  <si>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</si>
  <si>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</si>
  <si>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</si>
  <si>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</si>
  <si>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</si>
  <si>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</si>
  <si>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</si>
  <si>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</si>
  <si>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</si>
  <si>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</si>
  <si>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</si>
  <si>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</si>
  <si>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</si>
  <si>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</si>
  <si>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</si>
  <si>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</si>
  <si>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</si>
  <si>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</si>
  <si>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</si>
  <si>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</si>
  <si>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</si>
  <si>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</si>
  <si>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</si>
  <si>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</si>
  <si>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</si>
  <si>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</si>
  <si>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</si>
  <si>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</si>
  <si>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</si>
  <si>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</si>
  <si>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</si>
  <si>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</si>
  <si>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</si>
  <si>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</si>
  <si>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</si>
  <si>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</si>
  <si>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</si>
  <si>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</si>
  <si>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</si>
  <si>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</si>
  <si>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</si>
  <si>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</si>
  <si>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</si>
  <si>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</si>
  <si>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</si>
  <si>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</si>
  <si>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</si>
  <si>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</si>
  <si>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</si>
  <si>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</si>
  <si>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</si>
  <si>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</si>
  <si>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</si>
  <si>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</si>
  <si>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</si>
  <si>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</si>
  <si>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</si>
  <si>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</si>
  <si>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</si>
  <si>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</si>
  <si>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</si>
  <si>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</si>
  <si>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</si>
  <si>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</si>
  <si>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</si>
  <si>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</si>
  <si>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</si>
  <si>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</si>
  <si>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</si>
  <si>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</si>
  <si>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</si>
  <si>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</si>
  <si>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</si>
  <si>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</si>
  <si>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</si>
  <si>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</si>
  <si>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</si>
  <si>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</si>
  <si>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</si>
  <si>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</si>
  <si>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</si>
  <si>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</si>
  <si>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</si>
  <si>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</si>
  <si>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</si>
  <si>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</si>
  <si>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</si>
  <si>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</si>
  <si>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</si>
  <si>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</si>
  <si>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</si>
  <si>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</si>
  <si>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</si>
  <si>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</si>
  <si>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</si>
  <si>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</si>
  <si>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</si>
  <si>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</si>
  <si>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</si>
  <si>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</si>
  <si>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</si>
  <si>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</si>
  <si>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</si>
  <si>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</si>
  <si>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</si>
  <si>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</si>
  <si>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</si>
  <si>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</si>
  <si>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</si>
  <si>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</si>
  <si>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</si>
  <si>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</si>
  <si>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</si>
  <si>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</si>
  <si>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</si>
  <si>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</si>
  <si>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</si>
  <si>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</si>
  <si>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</si>
  <si>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</si>
  <si>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</si>
  <si>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</si>
  <si>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</si>
  <si>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</si>
  <si>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</si>
  <si>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</si>
  <si>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</si>
  <si>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</si>
  <si>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</si>
  <si>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</si>
  <si>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</si>
  <si>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</si>
  <si>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</si>
  <si>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</si>
  <si>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</si>
  <si>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</si>
  <si>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</si>
  <si>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</si>
  <si>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</si>
  <si>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</si>
  <si>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</si>
  <si>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</si>
  <si>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</si>
  <si>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</si>
  <si>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</si>
  <si>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</si>
  <si>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</si>
  <si>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</si>
  <si>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</si>
  <si>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</si>
  <si>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</si>
  <si>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</si>
  <si>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</si>
  <si>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</si>
  <si>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</si>
  <si>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</si>
  <si>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</si>
  <si>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</si>
  <si>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</si>
  <si>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</si>
  <si>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</si>
  <si>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</si>
  <si>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</si>
  <si>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</si>
  <si>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</si>
  <si>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</si>
  <si>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</si>
  <si>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</si>
  <si>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</si>
  <si>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</si>
  <si>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</si>
  <si>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</si>
  <si>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</si>
  <si>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</si>
  <si>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</si>
  <si>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</si>
  <si>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</si>
  <si>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</si>
  <si>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</si>
  <si>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</si>
  <si>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</si>
  <si>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</si>
  <si>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</si>
  <si>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</si>
  <si>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</si>
  <si>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</si>
  <si>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</si>
  <si>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</si>
  <si>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</si>
  <si>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</si>
  <si>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</si>
  <si>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</si>
  <si>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</si>
  <si>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</si>
  <si>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</si>
  <si>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</si>
  <si>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</si>
  <si>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</si>
  <si>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</si>
  <si>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</si>
  <si>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</si>
  <si>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</si>
  <si>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</si>
  <si>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</si>
  <si>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</si>
  <si>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</si>
  <si>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</si>
  <si>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</si>
  <si>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</si>
  <si>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</si>
  <si>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</si>
  <si>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</si>
  <si>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</si>
  <si>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</si>
  <si>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</si>
  <si>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</si>
  <si>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</si>
  <si>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</si>
  <si>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</si>
  <si>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</si>
  <si>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</si>
  <si>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</si>
  <si>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</si>
  <si>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</si>
  <si>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</si>
  <si>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</si>
  <si>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</si>
  <si>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</si>
  <si>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</si>
  <si>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</si>
  <si>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</si>
  <si>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</si>
  <si>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</si>
  <si>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</si>
  <si>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</si>
  <si>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</si>
  <si>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</si>
  <si>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</si>
  <si>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</si>
  <si>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</si>
  <si>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</si>
  <si>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</si>
  <si>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</si>
  <si>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</si>
  <si>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</si>
  <si>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</si>
  <si>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</si>
  <si>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</si>
  <si>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</si>
  <si>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</si>
  <si>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</si>
  <si>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</si>
  <si>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</si>
  <si>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</si>
  <si>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</si>
  <si>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</si>
  <si>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</si>
  <si>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</si>
  <si>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</si>
  <si>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</si>
  <si>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</si>
  <si>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</si>
  <si>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</si>
  <si>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</si>
  <si>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</si>
  <si>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</si>
  <si>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</si>
  <si>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</si>
  <si>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</si>
  <si>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</si>
  <si>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</si>
  <si>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</si>
  <si>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</si>
  <si>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</si>
  <si>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</si>
  <si>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</si>
  <si>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</si>
  <si>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</si>
  <si>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</si>
  <si>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</si>
  <si>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</si>
  <si>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</si>
  <si>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</si>
  <si>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</si>
  <si>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</si>
  <si>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</si>
  <si>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</si>
  <si>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</si>
  <si>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</si>
  <si>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</si>
  <si>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</si>
  <si>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</si>
  <si>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</si>
  <si>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</si>
  <si>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</si>
  <si>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</si>
  <si>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</si>
  <si>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</si>
  <si>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</si>
  <si>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</si>
  <si>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</si>
  <si>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</si>
  <si>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</si>
  <si>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</si>
  <si>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</si>
  <si>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</si>
  <si>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</si>
  <si>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</si>
  <si>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</si>
  <si>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</si>
  <si>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</si>
  <si>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</si>
  <si>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</si>
  <si>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</si>
  <si>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</si>
  <si>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</si>
  <si>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</si>
  <si>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</si>
  <si>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</si>
  <si>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</si>
  <si>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</si>
  <si>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</si>
  <si>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</si>
  <si>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</si>
  <si>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</si>
  <si>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</si>
  <si>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</si>
  <si>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</si>
  <si>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</si>
  <si>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</si>
  <si>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</si>
  <si>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</si>
  <si>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</si>
  <si>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</si>
  <si>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</si>
  <si>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</si>
  <si>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</si>
  <si>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</si>
  <si>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</si>
  <si>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</si>
  <si>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</si>
  <si>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</si>
  <si>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</si>
  <si>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</si>
  <si>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</si>
  <si>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</si>
  <si>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</si>
  <si>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</si>
  <si>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</si>
  <si>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</si>
  <si>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</si>
  <si>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</si>
  <si>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</si>
  <si>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</si>
  <si>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</si>
  <si>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</si>
  <si>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</si>
  <si>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</si>
  <si>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</si>
  <si>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</si>
  <si>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</si>
  <si>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</si>
  <si>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</si>
  <si>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</si>
  <si>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</si>
  <si>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</si>
  <si>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</si>
  <si>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</si>
  <si>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</si>
  <si>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</si>
  <si>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</si>
  <si>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</si>
  <si>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</si>
  <si>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</si>
  <si>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</si>
  <si>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</si>
  <si>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</si>
  <si>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</si>
  <si>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</si>
  <si>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</si>
  <si>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</si>
  <si>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</si>
  <si>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</si>
  <si>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</si>
  <si>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</si>
  <si>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</si>
  <si>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</si>
  <si>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</si>
  <si>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</si>
  <si>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</si>
  <si>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</si>
  <si>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</si>
  <si>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</si>
  <si>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</si>
  <si>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</si>
  <si>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</si>
  <si>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</si>
  <si>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</si>
  <si>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</si>
  <si>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</si>
  <si>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</si>
  <si>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</si>
  <si>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</si>
  <si>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</si>
  <si>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</si>
  <si>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</si>
  <si>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</si>
  <si>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</si>
  <si>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</si>
  <si>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</si>
  <si>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</si>
  <si>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</si>
  <si>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</si>
  <si>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</si>
  <si>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</si>
  <si>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</si>
  <si>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</si>
  <si>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</si>
  <si>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</si>
  <si>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</si>
  <si>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</si>
  <si>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</si>
  <si>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</si>
  <si>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</si>
  <si>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</si>
  <si>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</si>
  <si>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</si>
  <si>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</si>
  <si>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</si>
  <si>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</si>
  <si>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</si>
  <si>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</si>
  <si>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</si>
  <si>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</si>
  <si>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</si>
  <si>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</si>
  <si>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</si>
  <si>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</si>
  <si>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</si>
  <si>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</si>
  <si>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</si>
  <si>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</si>
  <si>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</si>
  <si>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</si>
  <si>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</si>
  <si>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</si>
  <si>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</si>
  <si>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</si>
  <si>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</si>
  <si>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</si>
  <si>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</si>
  <si>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</si>
  <si>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</si>
  <si>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</si>
  <si>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</si>
  <si>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</si>
  <si>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</si>
  <si>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</si>
  <si>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</si>
  <si>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</si>
  <si>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</si>
  <si>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</si>
  <si>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</si>
  <si>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</si>
  <si>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</si>
  <si>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</si>
  <si>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</si>
  <si>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</si>
  <si>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</si>
  <si>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</si>
  <si>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</si>
  <si>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</si>
  <si>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</si>
  <si>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</si>
  <si>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</si>
  <si>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</si>
  <si>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</si>
  <si>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</si>
  <si>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</si>
  <si>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</si>
  <si>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</si>
  <si>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</si>
  <si>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</si>
  <si>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</si>
  <si>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</si>
  <si>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</si>
  <si>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</si>
  <si>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</si>
  <si>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</si>
  <si>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</si>
  <si>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</si>
  <si>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</si>
  <si>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</si>
  <si>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</si>
  <si>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</si>
  <si>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</si>
  <si>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</si>
  <si>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</si>
  <si>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</si>
  <si>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</si>
  <si>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</si>
  <si>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</si>
  <si>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</si>
  <si>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</si>
  <si>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</si>
  <si>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</si>
  <si>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</si>
  <si>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</si>
  <si>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</si>
  <si>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</si>
  <si>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</si>
  <si>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</si>
  <si>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</si>
  <si>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</si>
  <si>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</si>
  <si>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</si>
  <si>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</si>
  <si>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</si>
  <si>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</si>
  <si>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</si>
  <si>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</si>
  <si>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</si>
  <si>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</si>
  <si>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</si>
  <si>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</si>
  <si>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</si>
  <si>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</si>
  <si>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</si>
  <si>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</si>
  <si>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</si>
  <si>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</si>
  <si>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</si>
  <si>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</si>
  <si>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</si>
  <si>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</si>
  <si>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</si>
  <si>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</si>
  <si>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</si>
  <si>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</si>
  <si>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</si>
  <si>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</si>
  <si>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</si>
  <si>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</si>
  <si>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</si>
  <si>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</si>
  <si>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</si>
  <si>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</si>
  <si>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</si>
  <si>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</si>
  <si>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</si>
  <si>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</si>
  <si>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</si>
  <si>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</si>
  <si>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</si>
  <si>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</si>
  <si>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</si>
  <si>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</si>
  <si>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</si>
  <si>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</si>
  <si>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</si>
  <si>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</si>
  <si>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</si>
  <si>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</si>
  <si>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</si>
  <si>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</si>
  <si>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</si>
  <si>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</si>
  <si>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</si>
  <si>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</si>
  <si>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</si>
  <si>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</si>
  <si>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</si>
  <si>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</si>
  <si>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</si>
  <si>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</si>
  <si>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</si>
  <si>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</si>
  <si>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</si>
  <si>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</si>
  <si>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</si>
  <si>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</si>
  <si>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</si>
  <si>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</si>
  <si>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</si>
  <si>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</si>
  <si>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</si>
  <si>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</si>
  <si>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</si>
  <si>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</si>
  <si>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</si>
  <si>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</si>
  <si>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</si>
  <si>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</si>
  <si>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</si>
  <si>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</si>
  <si>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</si>
  <si>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</si>
  <si>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</si>
  <si>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</si>
  <si>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</si>
  <si>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</si>
  <si>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</si>
  <si>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</si>
  <si>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</si>
  <si>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</si>
  <si>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</si>
  <si>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</si>
  <si>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</si>
  <si>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</si>
  <si>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</si>
  <si>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</si>
  <si>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</si>
  <si>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</si>
  <si>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</si>
  <si>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</si>
  <si>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</si>
  <si>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</si>
  <si>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</si>
  <si>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</si>
  <si>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</si>
  <si>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</si>
  <si>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</si>
  <si>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</si>
  <si>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</si>
  <si>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</si>
  <si>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</si>
  <si>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</si>
  <si>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</si>
  <si>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</si>
  <si>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</si>
  <si>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</si>
  <si>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</si>
  <si>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</si>
  <si>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</si>
  <si>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</si>
  <si>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</si>
  <si>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</si>
  <si>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</si>
  <si>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</si>
  <si>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</si>
  <si>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</si>
  <si>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</si>
  <si>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</si>
  <si>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</si>
  <si>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</si>
  <si>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</si>
  <si>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</si>
  <si>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</si>
  <si>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</si>
  <si>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</si>
  <si>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</si>
  <si>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</si>
  <si>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</si>
  <si>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</si>
  <si>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</si>
  <si>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</si>
  <si>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</si>
  <si>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</si>
  <si>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</si>
  <si>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</si>
  <si>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</si>
  <si>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</si>
  <si>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</si>
  <si>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</si>
  <si>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</si>
  <si>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</si>
  <si>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</si>
  <si>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</si>
  <si>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</si>
  <si>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</si>
  <si>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</si>
  <si>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</si>
  <si>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</si>
  <si>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</si>
  <si>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</si>
  <si>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</si>
  <si>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</si>
  <si>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</si>
  <si>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</si>
  <si>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</si>
  <si>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</si>
  <si>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</si>
  <si>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</si>
  <si>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</si>
  <si>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</si>
  <si>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</si>
  <si>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</si>
  <si>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</si>
  <si>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</si>
  <si>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</si>
  <si>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</si>
  <si>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</si>
  <si>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</si>
  <si>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</si>
  <si>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</si>
  <si>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</si>
  <si>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</si>
  <si>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</si>
  <si>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</si>
  <si>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</si>
  <si>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</si>
  <si>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</si>
  <si>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</si>
  <si>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</si>
  <si>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</si>
  <si>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</si>
  <si>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</si>
  <si>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</si>
  <si>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</si>
  <si>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</si>
  <si>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</si>
  <si>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</si>
  <si>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</si>
  <si>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</si>
  <si>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</si>
  <si>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</si>
  <si>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</si>
  <si>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</si>
  <si>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</si>
  <si>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</si>
  <si>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</si>
  <si>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</si>
  <si>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</si>
  <si>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</si>
  <si>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</si>
  <si>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</si>
  <si>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</si>
  <si>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</si>
  <si>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</si>
  <si>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</si>
  <si>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</si>
  <si>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</si>
  <si>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</si>
  <si>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</si>
  <si>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</si>
  <si>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</si>
  <si>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</si>
  <si>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</si>
  <si>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</si>
  <si>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</si>
  <si>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</si>
  <si>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</si>
  <si>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</si>
  <si>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</si>
  <si>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</si>
  <si>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</si>
  <si>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</si>
  <si>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</si>
  <si>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</si>
  <si>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</si>
  <si>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</si>
  <si>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</si>
  <si>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</si>
  <si>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</si>
  <si>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</si>
  <si>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</si>
  <si>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</si>
  <si>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</si>
  <si>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</si>
  <si>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</si>
  <si>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</si>
  <si>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</si>
  <si>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</si>
  <si>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</si>
  <si>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</si>
  <si>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</si>
  <si>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</si>
  <si>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</si>
  <si>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</si>
  <si>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</si>
  <si>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</si>
  <si>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</si>
  <si>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</si>
  <si>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</si>
  <si>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</si>
  <si>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</si>
  <si>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</si>
  <si>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</si>
  <si>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</si>
  <si>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</si>
  <si>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</si>
  <si>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</si>
  <si>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</si>
  <si>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</si>
  <si>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</si>
  <si>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</si>
  <si>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</si>
  <si>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</si>
  <si>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</si>
  <si>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</si>
  <si>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</si>
  <si>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</si>
  <si>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</si>
  <si>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</si>
  <si>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</si>
  <si>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</si>
  <si>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</si>
  <si>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</si>
  <si>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</si>
  <si>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</si>
  <si>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</si>
  <si>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</si>
  <si>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</si>
  <si>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</si>
  <si>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</si>
  <si>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</si>
  <si>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</si>
  <si>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</si>
  <si>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</si>
  <si>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</si>
  <si>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</si>
  <si>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</si>
  <si>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</si>
  <si>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</si>
  <si>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</si>
  <si>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</si>
  <si>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</si>
  <si>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</si>
  <si>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</si>
  <si>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</si>
  <si>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</si>
  <si>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</si>
  <si>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</si>
  <si>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</si>
  <si>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</si>
  <si>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</si>
  <si>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</si>
  <si>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</si>
  <si>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</si>
  <si>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</si>
  <si>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</si>
  <si>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</si>
  <si>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</si>
  <si>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</si>
  <si>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</si>
  <si>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</si>
  <si>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</si>
  <si>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</si>
  <si>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</si>
  <si>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</si>
  <si>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</si>
  <si>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</si>
  <si>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</si>
  <si>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</si>
  <si>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</si>
  <si>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</si>
  <si>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</si>
  <si>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</si>
  <si>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</si>
  <si>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</si>
  <si>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</si>
  <si>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</si>
  <si>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</si>
  <si>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</si>
  <si>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</si>
  <si>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</si>
  <si>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</si>
  <si>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</si>
  <si>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</si>
  <si>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</si>
  <si>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</si>
  <si>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</si>
  <si>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</si>
  <si>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</si>
  <si>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</si>
  <si>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</si>
  <si>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</si>
  <si>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</si>
  <si>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</si>
  <si>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</si>
  <si>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</si>
  <si>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</si>
  <si>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</si>
  <si>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</si>
  <si>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</si>
  <si>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</si>
  <si>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</si>
  <si>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</si>
  <si>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</si>
  <si>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</si>
  <si>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</si>
  <si>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</si>
  <si>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</si>
  <si>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</si>
  <si>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</si>
  <si>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</si>
  <si>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</si>
  <si>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</si>
  <si>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</si>
  <si>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</si>
  <si>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</si>
  <si>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</si>
  <si>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</si>
  <si>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</si>
  <si>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</si>
  <si>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</si>
  <si>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</si>
  <si>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</si>
  <si>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</si>
  <si>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</si>
  <si>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</si>
  <si>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</si>
  <si>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</si>
  <si>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</si>
  <si>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</si>
  <si>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</si>
  <si>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</si>
  <si>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</si>
  <si>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</si>
  <si>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</si>
  <si>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</si>
  <si>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</si>
  <si>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</si>
  <si>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</si>
  <si>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</si>
  <si>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</si>
  <si>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</si>
  <si>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</si>
  <si>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</si>
  <si>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</si>
  <si>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</si>
  <si>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</si>
  <si>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</si>
  <si>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</si>
  <si>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</si>
  <si>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</si>
  <si>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</si>
  <si>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</si>
  <si>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</si>
  <si>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</si>
  <si>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</si>
  <si>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</si>
  <si>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</si>
  <si>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</si>
  <si>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</si>
  <si>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</si>
  <si>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</si>
  <si>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</si>
  <si>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</si>
  <si>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</si>
  <si>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</si>
  <si>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</si>
  <si>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</si>
  <si>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</si>
  <si>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</si>
  <si>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</si>
  <si>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</si>
  <si>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</si>
  <si>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</si>
  <si>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</si>
  <si>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</si>
  <si>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</si>
  <si>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</si>
  <si>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</si>
  <si>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</si>
  <si>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</si>
  <si>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</si>
  <si>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</si>
  <si>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</si>
  <si>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</si>
  <si>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</si>
  <si>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</si>
  <si>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</si>
  <si>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</si>
  <si>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</si>
  <si>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</si>
  <si>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</si>
  <si>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</si>
  <si>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</si>
  <si>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</si>
  <si>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</si>
  <si>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</si>
  <si>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</si>
  <si>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</si>
  <si>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</si>
  <si>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</si>
  <si>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</si>
  <si>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</si>
  <si>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</si>
  <si>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</si>
  <si>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</si>
  <si>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</si>
  <si>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</si>
  <si>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</si>
  <si>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</si>
  <si>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</si>
  <si>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</si>
  <si>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</si>
  <si>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</si>
  <si>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</si>
  <si>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</si>
  <si>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</si>
  <si>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</si>
  <si>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</si>
  <si>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</si>
  <si>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</si>
  <si>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</si>
  <si>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</si>
  <si>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</si>
  <si>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</si>
  <si>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</si>
  <si>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</si>
  <si>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</si>
  <si>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</si>
  <si>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</si>
  <si>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</si>
  <si>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</si>
  <si>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</si>
  <si>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</si>
  <si>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</si>
  <si>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</si>
  <si>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</si>
  <si>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</si>
  <si>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</si>
  <si>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</si>
  <si>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</si>
  <si>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</si>
  <si>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</si>
  <si>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</si>
  <si>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</si>
  <si>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</si>
  <si>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</si>
  <si>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</si>
  <si>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</si>
  <si>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</si>
  <si>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</si>
  <si>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</si>
  <si>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</si>
  <si>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</si>
  <si>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</si>
  <si>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</si>
  <si>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</si>
  <si>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</si>
  <si>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</si>
  <si>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</si>
  <si>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</si>
  <si>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</si>
  <si>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</si>
  <si>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</si>
  <si>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</si>
  <si>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</si>
  <si>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</si>
  <si>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</si>
  <si>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</si>
  <si>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</si>
  <si>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</si>
  <si>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</si>
  <si>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</si>
  <si>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</si>
  <si>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</si>
  <si>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</si>
  <si>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</si>
  <si>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</si>
  <si>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</si>
  <si>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</si>
  <si>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</si>
  <si>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</si>
  <si>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</si>
  <si>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</si>
  <si>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</si>
  <si>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</si>
  <si>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</si>
  <si>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</si>
  <si>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</si>
  <si>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</si>
  <si>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</si>
  <si>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</si>
  <si>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</si>
  <si>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</si>
  <si>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</si>
  <si>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</si>
  <si>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</si>
  <si>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</si>
  <si>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</si>
  <si>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</si>
  <si>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</si>
  <si>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</si>
  <si>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</si>
  <si>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</si>
  <si>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</si>
  <si>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</si>
  <si>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</si>
  <si>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</si>
  <si>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</si>
  <si>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</si>
  <si>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</si>
  <si>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</si>
  <si>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</si>
  <si>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</si>
  <si>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</si>
  <si>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</si>
  <si>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</si>
  <si>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</si>
  <si>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</si>
  <si>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</si>
  <si>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</si>
  <si>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</si>
  <si>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</si>
  <si>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</si>
  <si>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</si>
  <si>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</si>
  <si>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</si>
  <si>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</si>
  <si>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</si>
  <si>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</si>
  <si>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</si>
  <si>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</si>
  <si>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</si>
  <si>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</si>
  <si>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</si>
  <si>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</si>
  <si>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</si>
  <si>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</si>
  <si>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</si>
  <si>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</si>
  <si>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</si>
  <si>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</si>
  <si>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</si>
  <si>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</si>
  <si>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</si>
  <si>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</si>
  <si>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</si>
  <si>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</si>
  <si>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</si>
  <si>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</si>
  <si>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</si>
  <si>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</si>
  <si>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</si>
  <si>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</si>
  <si>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</si>
  <si>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</si>
  <si>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</si>
  <si>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</si>
  <si>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</si>
  <si>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</si>
  <si>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</si>
  <si>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</si>
  <si>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</si>
  <si>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</si>
  <si>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</si>
  <si>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</si>
  <si>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</si>
  <si>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</si>
  <si>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</si>
  <si>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</si>
  <si>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</si>
  <si>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</si>
  <si>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</si>
  <si>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</si>
  <si>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</si>
  <si>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</si>
  <si>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</si>
  <si>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</si>
  <si>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</si>
  <si>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</si>
  <si>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</si>
  <si>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</si>
  <si>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</si>
  <si>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</si>
  <si>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</si>
  <si>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</si>
  <si>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</si>
  <si>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</si>
  <si>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</si>
  <si>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</si>
  <si>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</si>
  <si>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</si>
  <si>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</si>
  <si>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</si>
  <si>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</si>
  <si>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</si>
  <si>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</si>
  <si>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</si>
  <si>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</si>
  <si>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</si>
  <si>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</si>
  <si>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</si>
  <si>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</si>
  <si>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</si>
  <si>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</si>
  <si>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</si>
  <si>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</si>
  <si>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</si>
  <si>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</si>
  <si>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</si>
  <si>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</si>
  <si>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</si>
  <si>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</si>
  <si>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</si>
  <si>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</si>
  <si>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</si>
  <si>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</si>
  <si>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</si>
  <si>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</si>
  <si>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</si>
  <si>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</si>
  <si>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</si>
  <si>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</si>
  <si>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</si>
  <si>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</si>
  <si>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</si>
  <si>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</si>
  <si>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</si>
  <si>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</si>
  <si>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</si>
  <si>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</si>
  <si>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</si>
  <si>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</si>
  <si>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</si>
  <si>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</si>
  <si>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</si>
  <si>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</si>
  <si>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</si>
  <si>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</si>
  <si>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</si>
  <si>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</si>
  <si>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</si>
  <si>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</si>
  <si>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</si>
  <si>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</si>
  <si>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</si>
  <si>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</si>
  <si>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</si>
  <si>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</si>
  <si>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</si>
  <si>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</si>
  <si>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</si>
  <si>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</si>
  <si>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</si>
  <si>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</si>
  <si>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</si>
  <si>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</si>
  <si>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</si>
  <si>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</si>
  <si>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</si>
  <si>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</si>
  <si>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</si>
  <si>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</si>
  <si>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</si>
  <si>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</si>
  <si>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</si>
  <si>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</si>
  <si>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</si>
  <si>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</si>
  <si>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</si>
  <si>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</si>
  <si>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</si>
  <si>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</si>
  <si>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</si>
  <si>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</si>
  <si>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</si>
  <si>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</si>
  <si>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</si>
  <si>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</si>
  <si>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</si>
  <si>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</si>
  <si>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</si>
  <si>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</si>
  <si>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</si>
  <si>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</si>
  <si>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</si>
  <si>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</si>
  <si>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</si>
  <si>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</si>
  <si>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</si>
  <si>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</si>
  <si>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</si>
  <si>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</si>
  <si>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</si>
  <si>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</si>
  <si>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</si>
  <si>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</si>
  <si>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</si>
  <si>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</si>
  <si>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</si>
  <si>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</si>
  <si>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</si>
  <si>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</si>
  <si>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</si>
  <si>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</si>
  <si>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</si>
  <si>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</si>
  <si>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</si>
  <si>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</si>
  <si>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</si>
  <si>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</si>
  <si>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</si>
  <si>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</si>
  <si>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</si>
  <si>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</si>
  <si>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</si>
  <si>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</si>
  <si>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</si>
  <si>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</si>
  <si>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</si>
  <si>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</si>
  <si>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</si>
  <si>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</si>
  <si>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</si>
  <si>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</si>
  <si>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</si>
  <si>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</si>
  <si>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</si>
  <si>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</si>
  <si>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</si>
  <si>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</si>
  <si>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</si>
  <si>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</si>
  <si>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</si>
  <si>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</si>
  <si>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</si>
  <si>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</si>
  <si>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</si>
  <si>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</si>
  <si>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</si>
  <si>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</si>
  <si>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</si>
  <si>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</si>
  <si>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</si>
  <si>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</si>
  <si>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</si>
  <si>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</si>
  <si>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</si>
  <si>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</si>
  <si>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</si>
  <si>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</si>
  <si>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</si>
  <si>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</si>
  <si>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</si>
  <si>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</si>
  <si>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</si>
  <si>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</si>
  <si>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</si>
  <si>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</si>
  <si>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</si>
  <si>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</si>
  <si>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</si>
  <si>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</si>
  <si>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</si>
  <si>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</si>
  <si>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</si>
  <si>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</si>
  <si>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</si>
  <si>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</si>
  <si>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</si>
  <si>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</si>
  <si>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</si>
  <si>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</si>
  <si>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</si>
  <si>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</si>
  <si>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</si>
  <si>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</si>
  <si>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</si>
  <si>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</si>
  <si>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</si>
  <si>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</si>
  <si>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</si>
  <si>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</si>
  <si>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</si>
  <si>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</si>
  <si>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</si>
  <si>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</si>
  <si>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</si>
  <si>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</si>
  <si>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</si>
  <si>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</si>
  <si>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</si>
  <si>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</si>
  <si>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</si>
  <si>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</si>
  <si>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</si>
  <si>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</si>
  <si>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</si>
  <si>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</si>
  <si>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</si>
  <si>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</si>
  <si>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</si>
  <si>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</si>
  <si>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</si>
  <si>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</si>
  <si>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</si>
  <si>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</si>
  <si>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</si>
  <si>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</si>
  <si>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</si>
  <si>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</si>
  <si>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</si>
  <si>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</si>
  <si>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</si>
  <si>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</si>
  <si>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</si>
  <si>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</si>
  <si>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</si>
  <si>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</si>
  <si>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</si>
  <si>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</si>
  <si>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</si>
  <si>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</si>
  <si>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</si>
  <si>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</si>
  <si>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</si>
  <si>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</si>
  <si>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</si>
  <si>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</si>
  <si>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</si>
  <si>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</si>
  <si>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</si>
  <si>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</si>
  <si>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</si>
  <si>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</si>
  <si>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</si>
  <si>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</si>
  <si>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</si>
  <si>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</si>
  <si>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</si>
  <si>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</si>
  <si>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</si>
  <si>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</si>
  <si>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</si>
  <si>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</si>
  <si>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</si>
  <si>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</si>
  <si>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</si>
  <si>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</si>
  <si>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</si>
  <si>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</si>
  <si>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</si>
  <si>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</si>
  <si>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</si>
  <si>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</si>
  <si>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</si>
  <si>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</si>
  <si>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</si>
  <si>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</si>
  <si>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</si>
  <si>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</si>
  <si>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</si>
  <si>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</si>
  <si>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</si>
  <si>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</si>
  <si>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</si>
  <si>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</si>
  <si>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</si>
  <si>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</si>
  <si>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</si>
  <si>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</si>
  <si>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</si>
  <si>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</si>
  <si>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</si>
  <si>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</si>
  <si>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</si>
  <si>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</si>
  <si>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</si>
  <si>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</si>
  <si>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</si>
  <si>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</si>
  <si>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</si>
  <si>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</si>
  <si>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</si>
  <si>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</si>
  <si>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</si>
  <si>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</si>
  <si>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</si>
  <si>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</si>
  <si>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</si>
  <si>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</si>
  <si>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</si>
  <si>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</si>
  <si>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</si>
  <si>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</si>
  <si>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</si>
  <si>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</si>
  <si>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</si>
  <si>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</si>
  <si>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</si>
  <si>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</si>
  <si>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</si>
  <si>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</si>
  <si>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</si>
  <si>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</si>
  <si>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</si>
  <si>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</si>
  <si>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</si>
  <si>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</si>
  <si>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</si>
  <si>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</si>
  <si>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</si>
  <si>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</si>
  <si>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</si>
  <si>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</si>
  <si>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</si>
  <si>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</si>
  <si>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</si>
  <si>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</si>
  <si>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</si>
  <si>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</si>
  <si>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</si>
  <si>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</si>
  <si>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</si>
  <si>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</si>
  <si>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</si>
  <si>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</si>
  <si>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</si>
  <si>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</si>
  <si>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</si>
  <si>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</si>
  <si>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</si>
  <si>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</si>
  <si>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</si>
  <si>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</si>
  <si>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</si>
  <si>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</si>
  <si>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</si>
  <si>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</si>
  <si>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</si>
  <si>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</si>
  <si>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</si>
  <si>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</si>
  <si>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</si>
  <si>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</si>
  <si>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</si>
  <si>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</si>
  <si>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</si>
  <si>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</si>
  <si>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</si>
  <si>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</si>
  <si>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</si>
  <si>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</si>
  <si>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</si>
  <si>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</si>
  <si>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</si>
  <si>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</si>
  <si>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</si>
  <si>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</si>
  <si>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</si>
  <si>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</si>
  <si>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</si>
  <si>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</si>
  <si>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</si>
  <si>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</si>
  <si>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</si>
  <si>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</si>
  <si>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</si>
  <si>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</si>
  <si>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</si>
  <si>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</si>
  <si>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</si>
  <si>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</si>
  <si>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</si>
  <si>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</si>
  <si>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</si>
  <si>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</si>
  <si>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</si>
  <si>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</si>
  <si>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</si>
  <si>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</si>
  <si>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</si>
  <si>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</si>
  <si>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</si>
  <si>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</si>
  <si>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</si>
  <si>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</si>
  <si>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</si>
  <si>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</si>
  <si>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</si>
  <si>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</si>
  <si>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</si>
  <si>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</si>
  <si>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</si>
  <si>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</si>
  <si>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</si>
  <si>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</si>
  <si>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</si>
  <si>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</si>
  <si>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</si>
  <si>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</si>
  <si>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</si>
  <si>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</si>
  <si>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</si>
  <si>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</si>
  <si>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</si>
  <si>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</si>
  <si>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</si>
  <si>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</si>
  <si>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</si>
  <si>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</si>
  <si>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</si>
  <si>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</si>
  <si>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</si>
  <si>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</si>
  <si>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</si>
  <si>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</si>
  <si>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</si>
  <si>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</si>
  <si>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</si>
  <si>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</si>
  <si>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</si>
  <si>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</si>
  <si>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</si>
  <si>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</si>
  <si>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</si>
  <si>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</si>
  <si>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</si>
  <si>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</si>
  <si>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</si>
  <si>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</si>
  <si>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</si>
  <si>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</si>
  <si>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</si>
  <si>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</si>
  <si>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</si>
  <si>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</si>
  <si>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</si>
  <si>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</si>
  <si>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</si>
  <si>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</si>
  <si>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</si>
  <si>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</si>
  <si>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</si>
  <si>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</si>
  <si>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</si>
  <si>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</si>
  <si>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</si>
  <si>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</si>
  <si>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</si>
  <si>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</si>
  <si>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</si>
  <si>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</si>
  <si>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</si>
  <si>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</si>
  <si>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</si>
  <si>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</si>
  <si>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</si>
  <si>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</si>
  <si>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</si>
  <si>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</si>
  <si>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</si>
  <si>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</si>
  <si>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</si>
  <si>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</si>
  <si>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</si>
  <si>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</si>
  <si>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</si>
  <si>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</si>
  <si>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</si>
  <si>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</si>
  <si>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</si>
  <si>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</si>
  <si>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</si>
  <si>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</si>
  <si>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</si>
  <si>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</si>
  <si>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</si>
  <si>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</si>
  <si>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</si>
  <si>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</si>
  <si>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</si>
  <si>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</si>
  <si>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</si>
  <si>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</si>
  <si>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</si>
  <si>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</si>
  <si>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</si>
  <si>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</si>
  <si>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</si>
  <si>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</si>
  <si>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</si>
  <si>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</si>
  <si>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</si>
  <si>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</si>
  <si>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</si>
  <si>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</si>
  <si>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</si>
  <si>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</si>
  <si>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</si>
  <si>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</si>
  <si>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</si>
  <si>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</si>
  <si>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</si>
  <si>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</si>
  <si>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</si>
  <si>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</si>
  <si>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</si>
  <si>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</si>
  <si>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</si>
  <si>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</si>
  <si>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</si>
  <si>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</si>
  <si>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</si>
  <si>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</si>
  <si>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</si>
  <si>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</si>
  <si>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</si>
  <si>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</si>
  <si>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</si>
  <si>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</si>
  <si>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</si>
  <si>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</si>
  <si>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</si>
  <si>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</si>
  <si>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</si>
  <si>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</si>
  <si>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</si>
  <si>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</si>
  <si>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</si>
  <si>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</si>
  <si>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</si>
  <si>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</si>
  <si>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</si>
  <si>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</si>
  <si>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</si>
  <si>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</si>
  <si>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</si>
  <si>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</si>
  <si>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</si>
  <si>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</si>
  <si>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</si>
  <si>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</si>
  <si>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</si>
  <si>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</si>
  <si>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</si>
  <si>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</si>
  <si>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</si>
  <si>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</si>
  <si>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</si>
  <si>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</si>
  <si>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</si>
  <si>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</si>
  <si>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</si>
  <si>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</si>
  <si>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</si>
  <si>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</si>
  <si>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</si>
  <si>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</si>
  <si>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</si>
  <si>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</si>
  <si>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</si>
  <si>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</si>
  <si>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</si>
  <si>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</si>
  <si>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</si>
  <si>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</si>
  <si>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</si>
  <si>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</si>
  <si>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</si>
  <si>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</si>
  <si>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</si>
  <si>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</si>
  <si>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</si>
  <si>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</si>
  <si>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</si>
  <si>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</si>
  <si>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</si>
  <si>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</si>
  <si>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</si>
  <si>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</si>
  <si>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</si>
  <si>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</si>
  <si>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</si>
  <si>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</si>
  <si>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</si>
  <si>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</si>
  <si>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</si>
  <si>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</si>
  <si>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</si>
  <si>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</si>
  <si>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</si>
  <si>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</si>
  <si>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</si>
  <si>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</si>
  <si>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</si>
  <si>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</si>
  <si>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</si>
  <si>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</si>
  <si>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</si>
  <si>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</si>
  <si>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</si>
  <si>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</si>
  <si>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</si>
  <si>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</si>
  <si>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</si>
  <si>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</si>
  <si>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</si>
  <si>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</si>
  <si>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</si>
  <si>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</si>
  <si>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</si>
  <si>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</si>
  <si>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</si>
  <si>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</si>
  <si>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</si>
  <si>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</si>
  <si>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</si>
  <si>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</si>
  <si>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</si>
  <si>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</si>
  <si>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</si>
  <si>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</si>
  <si>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</si>
  <si>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</si>
  <si>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</si>
  <si>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</si>
  <si>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</si>
  <si>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</si>
  <si>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</si>
  <si>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</si>
  <si>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</si>
  <si>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</si>
  <si>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</si>
  <si>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</si>
  <si>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</si>
  <si>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</si>
  <si>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</si>
  <si>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</si>
  <si>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</si>
  <si>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</si>
  <si>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</si>
  <si>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</si>
  <si>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</si>
  <si>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</si>
  <si>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</si>
  <si>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</si>
  <si>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</si>
  <si>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</si>
  <si>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</si>
  <si>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</si>
  <si>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</si>
  <si>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</si>
  <si>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</si>
  <si>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</si>
  <si>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</si>
  <si>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</si>
  <si>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</si>
  <si>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</si>
  <si>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</si>
  <si>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</si>
  <si>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</si>
  <si>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</si>
  <si>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</si>
  <si>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</si>
  <si>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</si>
  <si>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</si>
  <si>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</si>
  <si>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</si>
  <si>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</si>
  <si>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</si>
  <si>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</si>
  <si>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</si>
  <si>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</si>
  <si>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</si>
  <si>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</si>
  <si>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</si>
  <si>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</si>
  <si>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</si>
  <si>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</si>
  <si>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</si>
  <si>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</si>
  <si>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</si>
  <si>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</si>
  <si>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</si>
  <si>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</si>
  <si>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</si>
  <si>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</si>
  <si>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</si>
  <si>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</si>
  <si>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</si>
  <si>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</si>
  <si>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</si>
  <si>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</si>
  <si>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</si>
  <si>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</si>
  <si>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</si>
  <si>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</si>
  <si>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</si>
  <si>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</si>
  <si>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</si>
  <si>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</si>
  <si>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</si>
  <si>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</si>
  <si>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</si>
  <si>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</si>
  <si>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</si>
  <si>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</si>
  <si>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</si>
  <si>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</si>
  <si>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</si>
  <si>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</si>
  <si>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</si>
  <si>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</si>
  <si>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</si>
  <si>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</si>
  <si>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</si>
  <si>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</si>
  <si>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</si>
  <si>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</si>
  <si>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</si>
  <si>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</si>
  <si>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</si>
  <si>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</si>
  <si>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</si>
  <si>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</si>
  <si>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</si>
  <si>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</si>
  <si>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</si>
  <si>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</si>
  <si>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</si>
  <si>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</si>
  <si>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</si>
  <si>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</si>
  <si>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</si>
  <si>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</si>
  <si>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</si>
  <si>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</si>
  <si>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</si>
  <si>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</si>
  <si>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</si>
  <si>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</si>
  <si>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</si>
  <si>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</si>
  <si>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</si>
  <si>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</si>
  <si>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</si>
  <si>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</si>
  <si>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</si>
  <si>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</si>
  <si>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</si>
  <si>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</si>
  <si>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</si>
  <si>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</si>
  <si>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</si>
  <si>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</si>
  <si>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</si>
  <si>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</si>
  <si>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</si>
  <si>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</si>
  <si>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</si>
  <si>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</si>
  <si>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</si>
  <si>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</si>
  <si>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</si>
  <si>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</si>
  <si>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</si>
  <si>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</si>
  <si>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</si>
  <si>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</si>
  <si>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</si>
  <si>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</si>
  <si>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</si>
  <si>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</si>
  <si>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</si>
  <si>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</si>
  <si>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</si>
  <si>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</si>
  <si>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</si>
  <si>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</si>
  <si>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</si>
  <si>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</si>
  <si>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</si>
  <si>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</si>
  <si>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</si>
  <si>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</si>
  <si>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</si>
  <si>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</si>
  <si>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</si>
  <si>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</si>
  <si>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</si>
  <si>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</si>
  <si>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</si>
  <si>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</si>
  <si>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</si>
  <si>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</si>
  <si>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</si>
  <si>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</si>
  <si>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</si>
  <si>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</si>
  <si>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</si>
  <si>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</si>
  <si>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</si>
  <si>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</si>
  <si>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</si>
  <si>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</si>
  <si>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</si>
  <si>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</si>
  <si>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</si>
  <si>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</si>
  <si>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</si>
  <si>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</si>
  <si>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</si>
  <si>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</si>
  <si>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</si>
  <si>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</si>
  <si>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</si>
  <si>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</si>
  <si>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</si>
  <si>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</si>
  <si>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</si>
  <si>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</si>
  <si>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</si>
  <si>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</si>
  <si>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</si>
  <si>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</si>
  <si>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</si>
  <si>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</si>
  <si>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</si>
  <si>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</si>
  <si>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</si>
  <si>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</si>
  <si>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</si>
  <si>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</si>
  <si>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</si>
  <si>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</si>
  <si>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</si>
  <si>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</si>
  <si>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</si>
  <si>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</si>
  <si>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</si>
  <si>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</si>
  <si>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</si>
  <si>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</si>
  <si>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</si>
  <si>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</si>
  <si>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</si>
  <si>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</si>
  <si>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</si>
  <si>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</si>
  <si>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</si>
  <si>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</si>
  <si>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</si>
  <si>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</si>
  <si>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</si>
  <si>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</si>
  <si>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</si>
  <si>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</si>
  <si>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</si>
  <si>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</si>
  <si>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</si>
  <si>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</si>
  <si>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</si>
  <si>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</si>
  <si>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</si>
  <si>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</si>
  <si>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</si>
  <si>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</si>
  <si>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</si>
  <si>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</si>
  <si>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</si>
  <si>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</si>
  <si>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</si>
  <si>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</si>
  <si>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</si>
  <si>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</si>
  <si>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</si>
  <si>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</si>
  <si>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</si>
  <si>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</si>
  <si>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</si>
  <si>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</si>
  <si>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</si>
  <si>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</si>
  <si>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</si>
  <si>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</si>
  <si>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</si>
  <si>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</si>
  <si>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</si>
  <si>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</si>
  <si>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</si>
  <si>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</si>
  <si>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</si>
  <si>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</si>
  <si>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</si>
  <si>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</si>
  <si>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</si>
  <si>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</si>
  <si>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</si>
  <si>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</si>
  <si>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</si>
  <si>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</si>
  <si>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</si>
  <si>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</si>
  <si>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</si>
  <si>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</si>
  <si>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</si>
  <si>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</si>
  <si>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</si>
  <si>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</si>
  <si>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</si>
  <si>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</si>
  <si>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</si>
  <si>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</si>
  <si>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</si>
  <si>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</si>
  <si>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</si>
  <si>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</si>
  <si>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</si>
  <si>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</si>
  <si>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</si>
  <si>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</si>
  <si>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</si>
  <si>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</si>
  <si>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</si>
  <si>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</si>
  <si>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</si>
  <si>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</si>
  <si>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</si>
  <si>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</si>
  <si>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</si>
  <si>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</si>
  <si>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</si>
  <si>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</si>
  <si>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</si>
  <si>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</si>
  <si>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</si>
  <si>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</si>
  <si>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</si>
  <si>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</si>
  <si>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</si>
  <si>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</si>
  <si>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</si>
  <si>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</si>
  <si>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</si>
  <si>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</si>
  <si>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</si>
  <si>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</si>
  <si>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</si>
  <si>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</si>
  <si>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</si>
  <si>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</si>
  <si>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</si>
  <si>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</si>
  <si>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</si>
  <si>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</si>
  <si>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</si>
  <si>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</si>
  <si>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</si>
  <si>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</si>
  <si>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</si>
  <si>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</si>
  <si>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</si>
  <si>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</si>
  <si>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</si>
  <si>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</si>
  <si>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</si>
  <si>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</si>
  <si>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</si>
  <si>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</si>
  <si>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</si>
  <si>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</si>
  <si>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</si>
  <si>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</si>
  <si>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</si>
  <si>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</si>
  <si>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</si>
  <si>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</si>
  <si>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</si>
  <si>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</si>
  <si>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</si>
  <si>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</si>
  <si>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</si>
  <si>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</si>
  <si>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</si>
  <si>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</si>
  <si>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</si>
  <si>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</si>
  <si>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</si>
  <si>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</si>
  <si>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</si>
  <si>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</si>
  <si>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</si>
  <si>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</si>
  <si>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</si>
  <si>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</si>
  <si>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</si>
  <si>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</si>
  <si>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</si>
  <si>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</si>
  <si>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</si>
  <si>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</si>
  <si>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</si>
  <si>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</si>
  <si>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</si>
  <si>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</si>
  <si>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</si>
  <si>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</si>
  <si>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</si>
  <si>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</si>
  <si>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</si>
  <si>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</si>
  <si>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</si>
  <si>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</si>
  <si>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</si>
  <si>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</si>
  <si>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</si>
  <si>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</si>
  <si>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</si>
  <si>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</si>
  <si>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</si>
  <si>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</si>
  <si>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</si>
  <si>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</si>
  <si>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</si>
  <si>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</si>
  <si>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</si>
  <si>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</si>
  <si>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</si>
  <si>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</si>
  <si>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</si>
  <si>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</si>
  <si>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</si>
  <si>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</si>
  <si>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</si>
  <si>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</si>
  <si>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</si>
  <si>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</si>
  <si>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</si>
  <si>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</si>
  <si>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</si>
  <si>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</si>
  <si>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</si>
  <si>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</si>
  <si>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</si>
  <si>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</si>
  <si>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</si>
  <si>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</si>
  <si>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</si>
  <si>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</si>
  <si>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</si>
  <si>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</si>
  <si>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</si>
  <si>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</si>
  <si>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</si>
  <si>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</si>
  <si>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</si>
  <si>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</si>
  <si>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</si>
  <si>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</si>
  <si>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</si>
  <si>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</si>
  <si>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</si>
  <si>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</si>
  <si>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</si>
  <si>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</si>
  <si>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</si>
  <si>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</si>
  <si>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</si>
  <si>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</si>
  <si>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</si>
  <si>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</si>
  <si>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</si>
  <si>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</si>
  <si>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</si>
  <si>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</si>
  <si>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</si>
  <si>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</si>
  <si>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</si>
  <si>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</si>
  <si>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</si>
  <si>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</si>
  <si>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</si>
  <si>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</si>
  <si>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</si>
  <si>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</si>
  <si>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</si>
  <si>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</si>
  <si>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</si>
  <si>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</si>
  <si>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</si>
  <si>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</si>
  <si>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</si>
  <si>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</si>
  <si>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</si>
  <si>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</si>
  <si>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</si>
  <si>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</si>
  <si>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</si>
  <si>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</si>
  <si>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</si>
  <si>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</si>
  <si>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</si>
  <si>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</si>
  <si>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</si>
  <si>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</si>
  <si>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</si>
  <si>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</si>
  <si>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</si>
  <si>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</si>
  <si>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</si>
  <si>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</si>
  <si>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</si>
  <si>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</si>
  <si>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</si>
  <si>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</si>
  <si>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</si>
  <si>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</si>
  <si>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</si>
  <si>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</si>
  <si>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</si>
  <si>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</si>
  <si>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</si>
  <si>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</si>
  <si>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</si>
  <si>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</si>
  <si>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</si>
  <si>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</si>
  <si>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</si>
  <si>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</si>
  <si>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</si>
  <si>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</si>
  <si>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</si>
  <si>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</si>
  <si>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</si>
  <si>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</si>
  <si>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</si>
  <si>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</si>
  <si>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</si>
  <si>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</si>
  <si>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</si>
  <si>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</si>
  <si>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</si>
  <si>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</si>
  <si>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</si>
  <si>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</si>
  <si>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</si>
  <si>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</si>
  <si>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</si>
  <si>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</si>
  <si>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</si>
  <si>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</si>
  <si>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</si>
  <si>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</si>
  <si>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</si>
  <si>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</si>
  <si>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</si>
  <si>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</si>
  <si>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</si>
  <si>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</si>
  <si>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</si>
  <si>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</si>
  <si>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</si>
  <si>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</si>
  <si>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</si>
  <si>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</si>
  <si>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</si>
  <si>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</si>
  <si>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</si>
  <si>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</si>
  <si>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</si>
  <si>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</si>
  <si>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</si>
  <si>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</si>
  <si>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</si>
  <si>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</si>
  <si>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</si>
  <si>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</si>
  <si>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</si>
  <si>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</si>
  <si>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</si>
  <si>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</si>
  <si>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</si>
  <si>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</si>
  <si>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</si>
  <si>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</si>
  <si>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</si>
  <si>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</si>
  <si>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</si>
  <si>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</si>
  <si>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</si>
  <si>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</si>
  <si>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</si>
  <si>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</si>
  <si>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</si>
  <si>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</si>
  <si>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</si>
  <si>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</si>
  <si>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</si>
  <si>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</si>
  <si>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</si>
  <si>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</si>
  <si>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</si>
  <si>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</si>
  <si>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</si>
  <si>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</si>
  <si>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</si>
  <si>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</si>
  <si>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</si>
  <si>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</si>
  <si>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</si>
  <si>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</si>
  <si>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</si>
  <si>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</si>
  <si>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</si>
  <si>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</si>
  <si>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</si>
  <si>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</si>
  <si>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</si>
  <si>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</si>
  <si>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</si>
  <si>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</si>
  <si>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</si>
  <si>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</si>
  <si>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</si>
  <si>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</si>
  <si>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</si>
  <si>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</si>
  <si>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</si>
  <si>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</si>
  <si>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</si>
  <si>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</si>
  <si>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</si>
  <si>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</si>
  <si>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</si>
  <si>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</si>
  <si>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</si>
  <si>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</si>
  <si>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</si>
  <si>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</si>
  <si>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</si>
  <si>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</si>
  <si>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</si>
  <si>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</si>
  <si>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</si>
  <si>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</si>
  <si>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</si>
  <si>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</si>
  <si>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</si>
  <si>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</si>
  <si>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</si>
  <si>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</si>
  <si>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</si>
  <si>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</si>
  <si>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</si>
  <si>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</si>
  <si>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</si>
  <si>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</si>
  <si>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</si>
  <si>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</si>
  <si>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</si>
  <si>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</si>
  <si>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</si>
  <si>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</si>
  <si>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</si>
  <si>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</si>
  <si>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</si>
  <si>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</si>
  <si>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</si>
  <si>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</si>
  <si>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</si>
  <si>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</si>
  <si>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</si>
  <si>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</si>
  <si>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</si>
  <si>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</si>
  <si>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</si>
  <si>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</si>
  <si>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</si>
  <si>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</si>
  <si>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</si>
  <si>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</si>
  <si>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</si>
  <si>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</si>
  <si>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</si>
  <si>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</si>
  <si>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</si>
  <si>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</si>
  <si>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</si>
  <si>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</si>
  <si>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</si>
  <si>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</si>
  <si>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</si>
  <si>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</si>
  <si>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</si>
  <si>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</si>
  <si>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</si>
  <si>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</si>
  <si>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</si>
  <si>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</si>
  <si>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</si>
  <si>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</si>
  <si>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</si>
  <si>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</si>
  <si>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</si>
  <si>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</si>
  <si>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</si>
  <si>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</si>
  <si>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</si>
  <si>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</si>
  <si>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</si>
  <si>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</si>
  <si>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</si>
  <si>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</si>
  <si>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</si>
  <si>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</si>
  <si>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</si>
  <si>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</si>
  <si>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</si>
  <si>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</si>
  <si>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</si>
  <si>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</si>
  <si>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</si>
  <si>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</si>
  <si>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</si>
  <si>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</si>
  <si>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</si>
  <si>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</si>
  <si>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</si>
  <si>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</si>
  <si>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</si>
  <si>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</si>
  <si>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</si>
  <si>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</si>
  <si>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</si>
  <si>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</si>
  <si>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</si>
  <si>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</si>
  <si>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</si>
  <si>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</si>
  <si>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</si>
  <si>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</si>
  <si>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</si>
  <si>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</si>
  <si>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</si>
  <si>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</si>
  <si>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</si>
  <si>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</si>
  <si>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</si>
  <si>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</si>
  <si>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</si>
  <si>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</si>
  <si>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</si>
  <si>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</si>
  <si>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</si>
  <si>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</si>
  <si>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</si>
  <si>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</si>
  <si>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</si>
  <si>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</si>
  <si>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</si>
  <si>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</si>
  <si>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</si>
  <si>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</si>
  <si>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</si>
  <si>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</si>
  <si>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</si>
  <si>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</si>
  <si>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</si>
  <si>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</si>
  <si>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</si>
  <si>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</si>
  <si>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</si>
  <si>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</si>
  <si>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</si>
  <si>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</si>
  <si>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</si>
  <si>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</si>
  <si>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</si>
  <si>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</si>
  <si>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</si>
  <si>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</si>
  <si>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</si>
  <si>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</si>
  <si>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</si>
  <si>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</si>
  <si>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</si>
  <si>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</si>
  <si>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</si>
  <si>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</si>
  <si>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</si>
  <si>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</si>
  <si>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</si>
  <si>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</si>
  <si>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</si>
  <si>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</si>
  <si>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</si>
  <si>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</si>
  <si>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</si>
  <si>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</si>
  <si>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</si>
  <si>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</si>
  <si>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</si>
  <si>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</si>
  <si>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</si>
  <si>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</si>
  <si>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</si>
  <si>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</si>
  <si>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</si>
  <si>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</si>
  <si>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</si>
  <si>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</si>
  <si>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</si>
  <si>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</si>
  <si>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</si>
  <si>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</si>
  <si>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</si>
  <si>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</si>
  <si>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</si>
  <si>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</si>
  <si>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</si>
  <si>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</si>
  <si>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</si>
  <si>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</si>
  <si>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</si>
  <si>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</si>
  <si>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</si>
  <si>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</si>
  <si>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</si>
  <si>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</si>
  <si>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</si>
  <si>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</si>
  <si>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</si>
  <si>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</si>
  <si>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</si>
  <si>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</si>
  <si>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</si>
  <si>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</si>
  <si>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</si>
  <si>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</si>
  <si>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</si>
  <si>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</si>
  <si>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</si>
  <si>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</si>
  <si>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</si>
  <si>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</si>
  <si>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</si>
  <si>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</si>
  <si>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</si>
  <si>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</si>
  <si>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</si>
  <si>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</si>
  <si>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</si>
  <si>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</si>
  <si>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</si>
  <si>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</si>
  <si>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</si>
  <si>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</si>
  <si>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</si>
  <si>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</si>
  <si>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</si>
  <si>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</si>
  <si>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</si>
  <si>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</si>
  <si>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</si>
  <si>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</si>
  <si>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</si>
  <si>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</si>
  <si>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</si>
  <si>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</si>
  <si>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</si>
  <si>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</si>
  <si>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</si>
  <si>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</si>
  <si>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</si>
  <si>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</si>
  <si>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</si>
  <si>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</si>
  <si>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</si>
  <si>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</si>
  <si>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</si>
  <si>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</si>
  <si>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</si>
  <si>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</si>
  <si>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</si>
  <si>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</si>
  <si>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</si>
  <si>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</si>
  <si>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</si>
  <si>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</si>
  <si>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</si>
  <si>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</si>
  <si>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</si>
  <si>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</si>
  <si>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</si>
  <si>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</si>
  <si>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</si>
  <si>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</si>
  <si>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</si>
  <si>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</si>
  <si>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</si>
  <si>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</si>
  <si>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</si>
  <si>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</si>
  <si>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</si>
  <si>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</si>
  <si>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</si>
  <si>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</si>
  <si>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</si>
  <si>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</si>
  <si>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</si>
  <si>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</si>
  <si>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</si>
  <si>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</si>
  <si>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</si>
  <si>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</si>
  <si>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</si>
  <si>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</si>
  <si>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</si>
  <si>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</si>
  <si>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</si>
  <si>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</si>
  <si>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</si>
  <si>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</si>
  <si>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</si>
  <si>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</si>
  <si>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</si>
  <si>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</si>
  <si>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</si>
  <si>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</si>
  <si>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</si>
  <si>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</si>
  <si>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</si>
  <si>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</si>
  <si>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</si>
  <si>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</si>
  <si>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</si>
  <si>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</si>
  <si>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</si>
  <si>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</si>
  <si>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</si>
  <si>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</si>
  <si>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</si>
  <si>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</si>
  <si>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</si>
  <si>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</si>
  <si>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</si>
  <si>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</si>
  <si>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</si>
  <si>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</si>
  <si>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</si>
  <si>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</si>
  <si>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</si>
  <si>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</si>
  <si>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</si>
  <si>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</si>
  <si>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</si>
  <si>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</si>
  <si>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</si>
  <si>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</si>
  <si>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</si>
  <si>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</si>
  <si>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</si>
  <si>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</si>
  <si>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</si>
  <si>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</si>
  <si>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</si>
  <si>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</si>
  <si>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</si>
  <si>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</si>
  <si>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</si>
  <si>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</si>
  <si>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</si>
  <si>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</si>
  <si>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</si>
  <si>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</si>
  <si>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</si>
  <si>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</si>
  <si>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</si>
  <si>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</si>
  <si>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</si>
  <si>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</si>
  <si>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</si>
  <si>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</si>
  <si>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</si>
  <si>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</si>
  <si>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</si>
  <si>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</si>
  <si>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</si>
  <si>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</si>
  <si>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</si>
  <si>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</si>
  <si>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</si>
  <si>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</si>
  <si>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</si>
  <si>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</si>
  <si>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</si>
  <si>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</si>
  <si>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</si>
  <si>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</si>
  <si>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</si>
  <si>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</si>
  <si>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</si>
  <si>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</si>
  <si>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</si>
  <si>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</si>
  <si>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</si>
  <si>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</si>
  <si>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</si>
  <si>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</si>
  <si>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</si>
  <si>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</si>
  <si>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</si>
  <si>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</si>
  <si>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</si>
  <si>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</si>
  <si>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</si>
  <si>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</si>
  <si>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</si>
  <si>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</si>
  <si>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</si>
  <si>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</si>
  <si>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</si>
  <si>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</si>
  <si>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</si>
  <si>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</si>
  <si>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</si>
  <si>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</si>
  <si>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</si>
  <si>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</si>
  <si>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</si>
  <si>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</si>
  <si>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</si>
  <si>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</si>
  <si>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</si>
  <si>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</si>
  <si>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</si>
  <si>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</si>
  <si>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</si>
  <si>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</si>
  <si>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</si>
  <si>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</si>
  <si>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</si>
  <si>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</si>
  <si>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</si>
  <si>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</si>
  <si>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</si>
  <si>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</si>
  <si>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</si>
  <si>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</si>
  <si>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</si>
  <si>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</si>
  <si>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</si>
  <si>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</si>
  <si>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</si>
  <si>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</si>
  <si>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</si>
  <si>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</si>
  <si>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</si>
  <si>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</si>
  <si>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</si>
  <si>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</si>
  <si>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</si>
  <si>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</si>
  <si>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</si>
  <si>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</si>
  <si>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</si>
  <si>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</si>
  <si>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</si>
  <si>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</si>
  <si>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</si>
  <si>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</si>
  <si>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</si>
  <si>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</si>
  <si>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</si>
  <si>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</si>
  <si>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</si>
  <si>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</si>
  <si>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</si>
  <si>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</si>
  <si>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</si>
  <si>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</si>
  <si>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</si>
  <si>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</si>
  <si>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</si>
  <si>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</si>
  <si>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</si>
  <si>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</si>
  <si>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</si>
  <si>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</si>
  <si>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</si>
  <si>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</si>
  <si>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</si>
  <si>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</si>
  <si>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</si>
  <si>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</si>
  <si>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</si>
  <si>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</si>
  <si>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</si>
  <si>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</si>
  <si>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</si>
  <si>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</si>
  <si>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</si>
  <si>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</si>
  <si>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</si>
  <si>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</si>
  <si>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</si>
  <si>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</si>
  <si>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</si>
  <si>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</si>
  <si>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</si>
  <si>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</si>
  <si>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</si>
  <si>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</si>
  <si>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</si>
  <si>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</si>
  <si>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</si>
  <si>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</si>
  <si>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</si>
  <si>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</si>
  <si>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</si>
  <si>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</si>
  <si>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</si>
  <si>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</si>
  <si>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</si>
  <si>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</si>
  <si>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</si>
  <si>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</si>
  <si>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</si>
  <si>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</si>
  <si>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</si>
  <si>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</si>
  <si>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</si>
  <si>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</si>
  <si>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</si>
  <si>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</si>
  <si>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</si>
  <si>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</si>
  <si>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</si>
  <si>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</si>
  <si>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</si>
  <si>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</si>
  <si>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</si>
  <si>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</si>
  <si>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</si>
  <si>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</si>
  <si>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</si>
  <si>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</si>
  <si>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</si>
  <si>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</si>
  <si>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</si>
  <si>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</si>
  <si>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</si>
  <si>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</si>
  <si>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</si>
  <si>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</si>
  <si>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</si>
  <si>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</si>
  <si>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</si>
  <si>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</si>
  <si>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</si>
  <si>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</si>
  <si>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</si>
  <si>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</si>
  <si>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</si>
  <si>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</si>
  <si>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</si>
  <si>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</si>
  <si>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</si>
  <si>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</si>
  <si>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</si>
  <si>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</si>
  <si>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</si>
  <si>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</si>
  <si>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</si>
  <si>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</si>
  <si>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</si>
  <si>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</si>
  <si>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</si>
  <si>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</si>
  <si>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</si>
  <si>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</si>
  <si>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</si>
  <si>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</si>
  <si>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</si>
  <si>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</si>
  <si>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</si>
  <si>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</si>
  <si>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</si>
  <si>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</si>
  <si>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</si>
  <si>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</si>
  <si>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</si>
  <si>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</si>
  <si>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</si>
  <si>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</si>
  <si>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</si>
  <si>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</si>
  <si>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</si>
  <si>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</si>
  <si>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</si>
  <si>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</si>
  <si>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</si>
  <si>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</si>
  <si>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</si>
  <si>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</si>
  <si>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</si>
  <si>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</si>
  <si>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</si>
  <si>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</si>
  <si>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</si>
  <si>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</si>
  <si>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</si>
  <si>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</si>
  <si>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</si>
  <si>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</si>
  <si>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</si>
  <si>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</si>
  <si>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</si>
  <si>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</si>
  <si>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</si>
  <si>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</si>
  <si>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</si>
  <si>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</si>
  <si>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</si>
  <si>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</si>
  <si>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</si>
  <si>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</si>
  <si>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</si>
  <si>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</si>
  <si>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</si>
  <si>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</si>
  <si>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</si>
  <si>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</si>
  <si>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</si>
  <si>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</si>
  <si>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</si>
  <si>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</si>
  <si>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</si>
  <si>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</si>
  <si>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</si>
  <si>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</si>
  <si>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</si>
  <si>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</si>
  <si>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</si>
  <si>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</si>
  <si>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</si>
  <si>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</si>
  <si>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</si>
  <si>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</si>
  <si>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</si>
  <si>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</si>
  <si>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</si>
  <si>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</si>
  <si>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</si>
  <si>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</si>
  <si>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</si>
  <si>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</si>
  <si>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</si>
  <si>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</si>
  <si>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</si>
  <si>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</si>
  <si>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</si>
  <si>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</si>
  <si>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</si>
  <si>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</si>
  <si>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</si>
  <si>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</si>
  <si>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</si>
  <si>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</si>
  <si>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</si>
  <si>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</si>
  <si>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</si>
  <si>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</si>
  <si>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</si>
  <si>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</si>
  <si>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</si>
  <si>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</si>
  <si>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</si>
  <si>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</si>
  <si>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</si>
  <si>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</si>
  <si>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</si>
  <si>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</si>
  <si>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</si>
  <si>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</si>
  <si>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</si>
  <si>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</si>
  <si>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</si>
  <si>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</si>
  <si>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</si>
  <si>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</si>
  <si>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</si>
  <si>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</si>
  <si>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</si>
  <si>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</si>
  <si>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</si>
  <si>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</si>
  <si>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</si>
  <si>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</si>
  <si>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</si>
  <si>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</si>
  <si>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</si>
  <si>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</si>
  <si>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</si>
  <si>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</si>
  <si>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</si>
  <si>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</si>
  <si>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</si>
  <si>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</si>
  <si>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</si>
  <si>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</si>
  <si>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</si>
  <si>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</si>
  <si>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</si>
  <si>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</si>
  <si>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</si>
  <si>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</si>
  <si>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</si>
  <si>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</si>
  <si>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</si>
  <si>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</si>
  <si>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</si>
  <si>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</si>
  <si>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</si>
  <si>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</si>
  <si>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</si>
  <si>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</si>
  <si>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</si>
  <si>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</si>
  <si>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</si>
  <si>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</si>
  <si>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</si>
  <si>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</si>
  <si>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</si>
  <si>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</si>
  <si>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</si>
  <si>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</si>
  <si>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</si>
  <si>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</si>
  <si>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</si>
  <si>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</si>
  <si>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</si>
  <si>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</si>
  <si>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</si>
  <si>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</si>
  <si>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</si>
  <si>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</si>
  <si>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</si>
  <si>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</si>
  <si>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</si>
  <si>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</si>
  <si>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</si>
  <si>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</si>
  <si>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</si>
  <si>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</si>
  <si>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</si>
  <si>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</si>
  <si>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</si>
  <si>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</si>
  <si>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</si>
  <si>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</si>
  <si>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</si>
  <si>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</si>
  <si>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</si>
  <si>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</si>
  <si>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</si>
  <si>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</si>
  <si>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</si>
  <si>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</si>
  <si>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</si>
  <si>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</si>
  <si>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</si>
  <si>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</si>
  <si>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</si>
  <si>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</si>
  <si>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</si>
  <si>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</si>
  <si>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</si>
  <si>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</si>
  <si>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</si>
  <si>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</si>
  <si>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</si>
  <si>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</si>
  <si>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</si>
  <si>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</si>
  <si>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</si>
  <si>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</si>
  <si>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</si>
  <si>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</si>
  <si>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</si>
  <si>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</si>
  <si>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</si>
  <si>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</si>
  <si>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</si>
  <si>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</si>
  <si>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</si>
  <si>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</si>
  <si>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</si>
  <si>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</si>
  <si>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</si>
  <si>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</si>
  <si>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</si>
  <si>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</si>
  <si>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</si>
  <si>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</si>
  <si>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</si>
  <si>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</si>
  <si>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</si>
  <si>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</si>
  <si>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</si>
  <si>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</si>
  <si>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</si>
  <si>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</si>
  <si>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</si>
  <si>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</si>
  <si>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</si>
  <si>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</si>
  <si>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</si>
  <si>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</si>
  <si>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</si>
  <si>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</si>
  <si>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</si>
  <si>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</si>
  <si>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</si>
  <si>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</si>
  <si>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</si>
  <si>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</si>
  <si>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</si>
  <si>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</si>
  <si>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</si>
  <si>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</si>
  <si>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</si>
  <si>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</si>
  <si>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</si>
  <si>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</si>
  <si>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</si>
  <si>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</si>
  <si>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</si>
  <si>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</si>
  <si>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</si>
  <si>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</si>
  <si>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</si>
  <si>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</si>
  <si>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</si>
  <si>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</si>
  <si>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</si>
  <si>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</si>
  <si>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</si>
  <si>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</si>
  <si>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</si>
  <si>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</si>
  <si>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</si>
  <si>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</si>
  <si>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</si>
  <si>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</si>
  <si>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</si>
  <si>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</si>
  <si>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</si>
  <si>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</si>
  <si>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</si>
  <si>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</si>
  <si>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</si>
  <si>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</si>
  <si>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</si>
  <si>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</si>
  <si>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</si>
  <si>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</si>
  <si>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</si>
  <si>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</si>
  <si>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</si>
  <si>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</si>
  <si>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</si>
  <si>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</si>
  <si>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</si>
  <si>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</si>
  <si>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</si>
  <si>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</si>
  <si>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</si>
  <si>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</si>
  <si>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</si>
  <si>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</si>
  <si>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</si>
  <si>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</si>
  <si>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</si>
  <si>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</si>
  <si>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</si>
  <si>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</si>
  <si>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</si>
  <si>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</si>
  <si>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</si>
  <si>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</si>
  <si>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</si>
  <si>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</si>
  <si>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</si>
  <si>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</si>
  <si>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</si>
  <si>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</si>
  <si>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</si>
  <si>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</si>
  <si>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</si>
  <si>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</si>
  <si>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</si>
  <si>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</si>
  <si>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</si>
  <si>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</si>
  <si>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</si>
  <si>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</si>
  <si>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</si>
  <si>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</si>
  <si>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</si>
  <si>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</si>
  <si>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</si>
  <si>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</si>
  <si>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</si>
  <si>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</si>
  <si>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</si>
  <si>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</si>
  <si>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</si>
  <si>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</si>
  <si>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</si>
  <si>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</si>
  <si>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</si>
  <si>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</si>
  <si>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</si>
  <si>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</si>
  <si>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</si>
  <si>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</si>
  <si>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</si>
  <si>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</si>
  <si>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</si>
  <si>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</si>
  <si>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</si>
  <si>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</si>
  <si>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</si>
  <si>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</si>
  <si>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</si>
  <si>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</si>
  <si>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</si>
  <si>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</si>
  <si>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</si>
  <si>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</si>
  <si>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</si>
  <si>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</si>
  <si>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</si>
  <si>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</si>
  <si>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</si>
  <si>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</si>
  <si>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</si>
  <si>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</si>
  <si>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</si>
  <si>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</si>
  <si>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</si>
  <si>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</si>
  <si>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</si>
  <si>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</si>
  <si>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</si>
  <si>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</si>
  <si>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</si>
  <si>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</si>
  <si>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</si>
  <si>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</si>
  <si>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</si>
  <si>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</si>
  <si>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</si>
  <si>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</si>
  <si>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</si>
  <si>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</si>
  <si>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</si>
  <si>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</si>
  <si>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</si>
  <si>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</si>
  <si>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</si>
  <si>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</si>
  <si>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</si>
  <si>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</si>
  <si>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</si>
  <si>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</si>
  <si>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</si>
  <si>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</si>
  <si>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</si>
  <si>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</si>
  <si>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</si>
  <si>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</si>
  <si>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</si>
  <si>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</si>
  <si>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</si>
  <si>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</si>
  <si>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</si>
  <si>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</si>
  <si>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</si>
  <si>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</si>
  <si>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</si>
  <si>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</si>
  <si>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</si>
  <si>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</si>
  <si>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</si>
  <si>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</si>
  <si>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</si>
  <si>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</si>
  <si>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</si>
  <si>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</si>
  <si>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</si>
  <si>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</si>
  <si>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</si>
  <si>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</si>
  <si>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</si>
  <si>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</si>
  <si>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</si>
  <si>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</si>
  <si>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</si>
  <si>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</si>
  <si>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</si>
  <si>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</si>
  <si>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</si>
  <si>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</si>
  <si>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</si>
  <si>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</si>
  <si>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</si>
  <si>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</si>
  <si>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</si>
  <si>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</si>
  <si>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</si>
  <si>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</si>
  <si>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</si>
  <si>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</si>
  <si>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</si>
  <si>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</si>
  <si>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</si>
  <si>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</si>
  <si>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</si>
  <si>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</si>
  <si>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</si>
  <si>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</si>
  <si>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</si>
  <si>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</si>
  <si>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</si>
  <si>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</si>
  <si>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</si>
  <si>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</si>
  <si>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</si>
  <si>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</si>
  <si>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</si>
  <si>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</si>
  <si>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</si>
  <si>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</si>
  <si>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</si>
  <si>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</si>
  <si>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</si>
  <si>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</si>
  <si>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</si>
  <si>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</si>
  <si>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</si>
  <si>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</si>
  <si>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</si>
  <si>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</si>
  <si>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</si>
  <si>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</si>
  <si>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</si>
  <si>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</si>
  <si>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</si>
  <si>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</si>
  <si>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</si>
  <si>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</si>
  <si>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</si>
  <si>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</si>
  <si>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</si>
  <si>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</si>
  <si>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</si>
  <si>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</si>
  <si>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</si>
  <si>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</si>
  <si>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</si>
  <si>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</si>
  <si>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</si>
  <si>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</si>
  <si>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</si>
  <si>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</si>
  <si>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</si>
  <si>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</si>
  <si>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</si>
  <si>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</si>
  <si>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</si>
  <si>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</si>
  <si>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</si>
  <si>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</si>
  <si>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</si>
  <si>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</si>
  <si>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</si>
  <si>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</si>
  <si>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</si>
  <si>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</si>
  <si>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</si>
  <si>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</si>
  <si>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</si>
  <si>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</si>
  <si>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</si>
  <si>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</si>
  <si>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</si>
  <si>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</si>
  <si>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</si>
  <si>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</si>
  <si>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</si>
  <si>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</si>
  <si>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</si>
  <si>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</si>
  <si>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</si>
  <si>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</si>
  <si>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</si>
  <si>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</si>
  <si>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</si>
  <si>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</si>
  <si>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</si>
  <si>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</si>
  <si>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</si>
  <si>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</si>
  <si>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</si>
  <si>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</si>
  <si>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</si>
  <si>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</si>
  <si>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</si>
  <si>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</si>
  <si>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</si>
  <si>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</si>
  <si>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</si>
  <si>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</si>
  <si>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</si>
  <si>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</si>
  <si>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</si>
  <si>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</si>
  <si>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</si>
  <si>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</si>
  <si>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</si>
  <si>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</si>
  <si>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</si>
  <si>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</si>
  <si>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</si>
  <si>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</si>
  <si>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</si>
  <si>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</si>
  <si>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</si>
  <si>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</si>
  <si>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</si>
  <si>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</si>
  <si>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</si>
  <si>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</si>
  <si>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</si>
  <si>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</si>
  <si>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</si>
  <si>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</si>
  <si>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</si>
  <si>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</si>
  <si>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</si>
  <si>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</si>
  <si>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</si>
  <si>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</si>
  <si>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</si>
  <si>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</si>
  <si>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</si>
  <si>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</si>
  <si>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</si>
  <si>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</si>
  <si>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</si>
  <si>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</si>
  <si>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</si>
  <si>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</si>
  <si>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</si>
  <si>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</si>
  <si>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</si>
  <si>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</si>
  <si>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</si>
  <si>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</si>
  <si>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</si>
  <si>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</si>
  <si>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</si>
  <si>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</si>
  <si>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</si>
  <si>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</si>
  <si>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</si>
  <si>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</si>
  <si>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</si>
  <si>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</si>
  <si>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</si>
  <si>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</si>
  <si>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</si>
  <si>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</si>
  <si>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</si>
  <si>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</si>
  <si>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</si>
  <si>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</si>
  <si>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</si>
  <si>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</si>
  <si>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</si>
  <si>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</si>
  <si>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</si>
  <si>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</si>
  <si>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</si>
  <si>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</si>
  <si>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</si>
  <si>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</si>
  <si>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</si>
  <si>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</si>
  <si>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</si>
  <si>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</si>
  <si>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</si>
  <si>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</si>
  <si>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</si>
  <si>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</si>
  <si>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</si>
  <si>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</si>
  <si>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</si>
  <si>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</si>
  <si>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</si>
  <si>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</si>
  <si>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</si>
  <si>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</si>
  <si>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</si>
  <si>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</si>
  <si>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</si>
  <si>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</si>
  <si>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</si>
  <si>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</si>
  <si>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</si>
  <si>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</si>
  <si>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</si>
  <si>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</si>
  <si>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</si>
  <si>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</si>
  <si>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</si>
  <si>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</si>
  <si>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</si>
  <si>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</si>
  <si>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</si>
  <si>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</si>
  <si>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</si>
  <si>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</si>
  <si>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</si>
  <si>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</si>
  <si>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</si>
  <si>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</si>
  <si>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</si>
  <si>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</si>
  <si>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</si>
  <si>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</si>
  <si>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</si>
  <si>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</si>
  <si>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</si>
  <si>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</si>
  <si>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</si>
  <si>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</si>
  <si>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</si>
  <si>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</si>
  <si>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</si>
  <si>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</si>
  <si>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</si>
  <si>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</si>
  <si>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</si>
  <si>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</si>
  <si>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</si>
  <si>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</si>
  <si>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</si>
  <si>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</si>
  <si>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</si>
  <si>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</si>
  <si>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</si>
  <si>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</si>
  <si>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</si>
  <si>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</si>
  <si>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</si>
  <si>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</si>
  <si>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</si>
  <si>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</si>
  <si>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</si>
  <si>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</si>
  <si>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</si>
  <si>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</si>
  <si>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</si>
  <si>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</si>
  <si>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</si>
  <si>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</si>
  <si>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</si>
  <si>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</si>
  <si>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</si>
  <si>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</si>
  <si>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</si>
  <si>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</si>
  <si>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</si>
  <si>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</si>
  <si>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</si>
  <si>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</si>
  <si>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</si>
  <si>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</si>
  <si>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</si>
  <si>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</si>
  <si>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</si>
  <si>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</si>
  <si>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</si>
  <si>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</si>
  <si>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</si>
  <si>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</si>
  <si>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</si>
  <si>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</si>
  <si>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</si>
  <si>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</si>
  <si>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</si>
  <si>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</si>
  <si>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</si>
  <si>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</si>
  <si>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</si>
  <si>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</si>
  <si>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</si>
  <si>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</si>
  <si>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</si>
  <si>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</si>
  <si>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</si>
  <si>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</si>
  <si>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</si>
  <si>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</si>
  <si>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</si>
  <si>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</si>
  <si>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</si>
  <si>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</si>
  <si>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</si>
  <si>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</si>
  <si>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</si>
  <si>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</si>
  <si>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</si>
  <si>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</si>
  <si>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</si>
  <si>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</si>
  <si>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</si>
  <si>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</si>
  <si>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</si>
  <si>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</si>
  <si>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</si>
  <si>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</si>
  <si>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</si>
  <si>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</si>
  <si>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</si>
  <si>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</si>
  <si>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</si>
  <si>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</si>
  <si>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</si>
  <si>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</si>
  <si>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</si>
  <si>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</si>
  <si>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</si>
  <si>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</si>
  <si>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</si>
  <si>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</si>
  <si>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</si>
  <si>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</si>
  <si>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</si>
  <si>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</si>
  <si>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</si>
  <si>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</si>
  <si>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</si>
  <si>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</si>
  <si>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</si>
  <si>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</si>
  <si>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</si>
  <si>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</si>
  <si>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</si>
  <si>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</si>
  <si>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</si>
  <si>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</si>
  <si>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</si>
  <si>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</si>
  <si>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</si>
  <si>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</si>
  <si>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</si>
  <si>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</si>
  <si>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</si>
  <si>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</si>
  <si>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</si>
  <si>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</si>
  <si>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</si>
  <si>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</si>
  <si>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</si>
  <si>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</si>
  <si>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</si>
  <si>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</si>
  <si>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</si>
  <si>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</si>
  <si>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</si>
  <si>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</si>
  <si>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</si>
  <si>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</si>
  <si>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</si>
  <si>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</si>
  <si>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</si>
  <si>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</si>
  <si>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</si>
  <si>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</si>
  <si>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</si>
  <si>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</si>
  <si>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</si>
  <si>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</si>
  <si>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</si>
  <si>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</si>
  <si>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</si>
  <si>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</si>
  <si>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</si>
  <si>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</si>
  <si>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</si>
  <si>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</si>
  <si>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</si>
  <si>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</si>
  <si>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</si>
  <si>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</si>
  <si>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</si>
  <si>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</si>
  <si>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</si>
  <si>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</si>
  <si>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</si>
  <si>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</si>
  <si>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</si>
  <si>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</si>
  <si>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</si>
  <si>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</si>
  <si>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</si>
  <si>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</si>
  <si>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</si>
  <si>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</si>
  <si>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</si>
  <si>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</si>
  <si>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</si>
  <si>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</si>
  <si>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</si>
  <si>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</si>
  <si>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</si>
  <si>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</si>
  <si>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</si>
  <si>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</si>
  <si>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</si>
  <si>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</si>
  <si>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</si>
  <si>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</si>
  <si>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</si>
  <si>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</si>
  <si>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</si>
  <si>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</si>
  <si>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</si>
  <si>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</si>
  <si>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</si>
  <si>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</si>
  <si>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</si>
  <si>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</si>
  <si>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</si>
  <si>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</si>
  <si>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</si>
  <si>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</si>
  <si>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</si>
  <si>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</si>
  <si>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</si>
  <si>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</si>
  <si>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</si>
  <si>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</si>
  <si>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</si>
  <si>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</si>
  <si>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</si>
  <si>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</si>
  <si>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</si>
  <si>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</si>
  <si>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</si>
  <si>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</si>
  <si>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</si>
  <si>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</si>
  <si>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</si>
  <si>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</si>
  <si>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</si>
  <si>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</si>
  <si>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</si>
  <si>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</si>
  <si>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</si>
  <si>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</si>
  <si>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</si>
  <si>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</si>
  <si>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</si>
  <si>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</si>
  <si>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</si>
  <si>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</si>
  <si>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</si>
  <si>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</si>
  <si>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</si>
  <si>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</si>
  <si>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</si>
  <si>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</si>
  <si>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</si>
  <si>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</si>
  <si>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</si>
  <si>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</si>
  <si>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</si>
  <si>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</si>
  <si>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</si>
  <si>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</si>
  <si>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</si>
  <si>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</si>
  <si>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</si>
  <si>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</si>
  <si>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</si>
  <si>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</si>
  <si>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</si>
  <si>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</si>
  <si>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</si>
  <si>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</si>
  <si>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</si>
  <si>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</si>
  <si>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</si>
  <si>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</si>
  <si>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</si>
  <si>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</si>
  <si>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</si>
  <si>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</si>
  <si>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</si>
  <si>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</si>
  <si>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</si>
  <si>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</si>
  <si>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</si>
  <si>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</si>
  <si>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</si>
  <si>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</si>
  <si>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</si>
  <si>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</si>
  <si>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</si>
  <si>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</si>
  <si>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</si>
  <si>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</si>
  <si>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</si>
  <si>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</si>
  <si>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</si>
  <si>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</si>
  <si>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</si>
  <si>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</si>
  <si>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</si>
  <si>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</si>
  <si>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</si>
  <si>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</si>
  <si>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</si>
  <si>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</si>
  <si>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</si>
  <si>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</si>
  <si>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</si>
  <si>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</si>
  <si>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</si>
  <si>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</si>
  <si>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</si>
  <si>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</si>
  <si>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</si>
  <si>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</si>
  <si>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</si>
  <si>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</si>
  <si>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</si>
  <si>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</si>
  <si>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</si>
  <si>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</si>
  <si>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</si>
  <si>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</si>
  <si>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</si>
  <si>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</si>
  <si>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</si>
  <si>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</si>
  <si>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</si>
  <si>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</si>
  <si>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</si>
  <si>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</si>
  <si>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</si>
  <si>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</si>
  <si>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</si>
  <si>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</si>
  <si>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</si>
  <si>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</si>
  <si>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</si>
  <si>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</si>
  <si>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</si>
  <si>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</si>
  <si>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</si>
  <si>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</si>
  <si>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</si>
  <si>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</si>
  <si>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</si>
  <si>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</si>
  <si>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</si>
  <si>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</si>
  <si>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</si>
  <si>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</si>
  <si>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</si>
  <si>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</si>
  <si>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</si>
  <si>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</si>
  <si>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</si>
  <si>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</si>
  <si>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</si>
  <si>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</si>
  <si>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</si>
  <si>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</si>
  <si>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</si>
  <si>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</si>
  <si>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</si>
  <si>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</si>
  <si>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</si>
  <si>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</si>
  <si>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</si>
  <si>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</si>
  <si>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</si>
  <si>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</si>
  <si>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</si>
  <si>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</si>
  <si>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</si>
  <si>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</si>
  <si>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</si>
  <si>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</si>
  <si>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</si>
  <si>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</si>
  <si>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</si>
  <si>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</si>
  <si>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</si>
  <si>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</si>
  <si>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</si>
  <si>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</si>
  <si>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</si>
  <si>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</si>
  <si>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</si>
  <si>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</si>
  <si>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</si>
  <si>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</si>
  <si>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</si>
  <si>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</si>
  <si>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</si>
  <si>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</si>
  <si>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</si>
  <si>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</si>
  <si>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</si>
  <si>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</si>
  <si>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</si>
  <si>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</si>
  <si>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</si>
  <si>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</si>
  <si>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</si>
  <si>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</si>
  <si>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</si>
  <si>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</si>
  <si>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</si>
  <si>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</si>
  <si>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</si>
  <si>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</si>
  <si>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</si>
  <si>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</si>
  <si>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</si>
  <si>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</si>
  <si>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</si>
  <si>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</si>
  <si>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</si>
  <si>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</si>
  <si>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</si>
  <si>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</si>
  <si>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</si>
  <si>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</si>
  <si>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</si>
  <si>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</si>
  <si>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</si>
  <si>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</si>
  <si>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</si>
  <si>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</si>
  <si>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</si>
  <si>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</si>
  <si>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</si>
  <si>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</si>
  <si>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</si>
  <si>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</si>
  <si>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</si>
  <si>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</si>
  <si>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</si>
  <si>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</si>
  <si>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</si>
  <si>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</si>
  <si>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</si>
  <si>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</si>
  <si>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</si>
  <si>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</si>
  <si>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</si>
  <si>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</si>
  <si>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</si>
  <si>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</si>
  <si>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</si>
  <si>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</si>
  <si>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</si>
  <si>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</si>
  <si>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</si>
  <si>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</si>
  <si>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</si>
  <si>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</si>
  <si>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</si>
  <si>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</si>
  <si>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</si>
  <si>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</si>
  <si>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</si>
  <si>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</si>
  <si>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</si>
  <si>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</si>
  <si>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</si>
  <si>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</si>
  <si>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</si>
  <si>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</si>
  <si>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</si>
  <si>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</si>
  <si>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</si>
  <si>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</si>
  <si>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</si>
  <si>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</si>
  <si>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</si>
  <si>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</si>
  <si>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</si>
  <si>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</si>
  <si>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</si>
  <si>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</si>
  <si>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</si>
  <si>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</si>
  <si>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</si>
  <si>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</si>
  <si>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</si>
  <si>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</si>
  <si>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</si>
  <si>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</si>
  <si>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</si>
  <si>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</si>
  <si>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</si>
  <si>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</si>
  <si>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</si>
  <si>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</si>
  <si>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</si>
  <si>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</si>
  <si>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</si>
  <si>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</si>
  <si>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</si>
  <si>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</si>
  <si>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</si>
  <si>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</si>
  <si>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</si>
  <si>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</si>
  <si>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</si>
  <si>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</si>
  <si>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</si>
  <si>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</si>
  <si>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</si>
  <si>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</si>
  <si>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</si>
  <si>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</si>
  <si>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</si>
  <si>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</si>
  <si>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</si>
  <si>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</si>
  <si>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</si>
  <si>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</si>
  <si>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</si>
  <si>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</si>
  <si>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</si>
  <si>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</si>
  <si>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</si>
  <si>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</si>
  <si>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</si>
  <si>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</si>
  <si>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</si>
  <si>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</si>
  <si>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</si>
  <si>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</si>
  <si>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</si>
  <si>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</si>
  <si>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</si>
  <si>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</si>
  <si>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</si>
  <si>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</si>
  <si>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</si>
  <si>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</si>
  <si>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</si>
  <si>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</si>
  <si>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</si>
  <si>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</si>
  <si>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</si>
  <si>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</si>
  <si>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</si>
  <si>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</si>
  <si>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</si>
  <si>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</si>
  <si>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</si>
  <si>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</si>
  <si>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</si>
  <si>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</si>
  <si>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</si>
  <si>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</si>
  <si>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</si>
  <si>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</si>
  <si>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</si>
  <si>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</si>
  <si>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</si>
  <si>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</si>
  <si>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</si>
  <si>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</si>
  <si>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</si>
  <si>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</si>
  <si>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</si>
  <si>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</si>
  <si>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</si>
  <si>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</si>
  <si>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</si>
  <si>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</si>
  <si>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</si>
  <si>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</si>
  <si>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</si>
  <si>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</si>
  <si>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</si>
  <si>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</si>
  <si>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</si>
  <si>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</si>
  <si>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</si>
  <si>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</si>
  <si>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</si>
  <si>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</si>
  <si>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</si>
  <si>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</si>
  <si>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</si>
  <si>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</si>
  <si>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</si>
  <si>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</si>
  <si>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</si>
  <si>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</si>
  <si>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</si>
  <si>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</si>
  <si>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</si>
  <si>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</si>
  <si>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</si>
  <si>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</si>
  <si>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</si>
  <si>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</si>
  <si>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</si>
  <si>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</si>
  <si>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</si>
  <si>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</si>
  <si>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</si>
  <si>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</si>
  <si>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</si>
  <si>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</si>
  <si>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</si>
  <si>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</si>
  <si>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</si>
  <si>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</si>
  <si>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</si>
  <si>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</si>
  <si>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</si>
  <si>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</si>
  <si>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</si>
  <si>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</si>
  <si>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</si>
  <si>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</si>
  <si>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</si>
  <si>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</si>
  <si>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</si>
  <si>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</si>
  <si>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</si>
  <si>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</si>
  <si>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</si>
  <si>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</si>
  <si>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</si>
  <si>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</si>
  <si>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</si>
  <si>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</si>
  <si>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</si>
  <si>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</si>
  <si>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</si>
  <si>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</si>
  <si>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</si>
  <si>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</si>
  <si>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</si>
  <si>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</si>
  <si>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</si>
  <si>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</si>
  <si>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</si>
  <si>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</si>
  <si>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</si>
  <si>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</si>
  <si>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</si>
  <si>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</si>
  <si>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</si>
  <si>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</si>
  <si>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</si>
  <si>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</si>
  <si>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</si>
  <si>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</si>
  <si>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</si>
  <si>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</si>
  <si>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</si>
  <si>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</si>
  <si>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</si>
  <si>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</si>
  <si>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</si>
  <si>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</si>
  <si>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</si>
  <si>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</si>
  <si>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</si>
  <si>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</si>
  <si>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</si>
  <si>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</si>
  <si>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</si>
  <si>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</si>
  <si>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</si>
  <si>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</si>
  <si>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</si>
  <si>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</si>
  <si>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</si>
  <si>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</si>
  <si>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</si>
  <si>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</si>
  <si>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</si>
  <si>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</si>
  <si>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</si>
  <si>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</si>
  <si>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</si>
  <si>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</si>
  <si>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</si>
  <si>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</si>
  <si>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</si>
  <si>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</si>
  <si>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</si>
  <si>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</si>
  <si>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</si>
  <si>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</si>
  <si>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</si>
  <si>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</si>
  <si>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</si>
  <si>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</si>
  <si>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</si>
  <si>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</si>
  <si>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</si>
  <si>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</si>
  <si>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</si>
  <si>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</si>
  <si>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</si>
  <si>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</si>
  <si>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</si>
  <si>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</si>
  <si>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</si>
  <si>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</si>
  <si>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</si>
  <si>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</si>
  <si>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</si>
  <si>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</si>
  <si>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</si>
  <si>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</si>
  <si>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</si>
  <si>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</si>
  <si>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</si>
  <si>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</si>
  <si>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</si>
  <si>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</si>
  <si>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</si>
  <si>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</si>
  <si>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</si>
  <si>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</si>
  <si>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</si>
  <si>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</si>
  <si>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</si>
  <si>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</si>
  <si>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</si>
  <si>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</si>
  <si>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</si>
  <si>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</si>
  <si>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</si>
  <si>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</si>
  <si>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</si>
  <si>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</si>
  <si>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</si>
  <si>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</si>
  <si>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</si>
  <si>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</si>
  <si>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</si>
  <si>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</si>
  <si>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</si>
  <si>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</si>
  <si>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</si>
  <si>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</si>
  <si>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</si>
  <si>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</si>
  <si>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</si>
  <si>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</si>
  <si>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</si>
  <si>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</si>
  <si>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</si>
  <si>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</si>
  <si>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</si>
  <si>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</si>
  <si>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</si>
  <si>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</si>
  <si>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</si>
  <si>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</si>
  <si>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</si>
  <si>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</si>
  <si>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</si>
  <si>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</si>
  <si>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</si>
  <si>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</si>
  <si>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</si>
  <si>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</si>
  <si>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</si>
  <si>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</si>
  <si>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</si>
  <si>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</si>
  <si>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</si>
  <si>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</si>
  <si>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</si>
  <si>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</si>
  <si>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</si>
  <si>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</si>
  <si>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</si>
  <si>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</si>
  <si>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</si>
  <si>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</si>
  <si>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</si>
  <si>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</si>
  <si>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</si>
  <si>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</si>
  <si>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</si>
  <si>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</si>
  <si>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</si>
  <si>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</si>
  <si>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</si>
  <si>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</si>
  <si>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</si>
  <si>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</si>
  <si>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</si>
  <si>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</si>
  <si>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</si>
  <si>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</si>
  <si>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</si>
  <si>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</si>
  <si>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</si>
  <si>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</si>
  <si>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</si>
  <si>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</si>
  <si>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</si>
  <si>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</si>
  <si>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</si>
  <si>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</si>
  <si>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</si>
  <si>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</si>
  <si>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</si>
  <si>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</si>
  <si>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</si>
  <si>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</si>
  <si>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</si>
  <si>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</si>
  <si>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</si>
  <si>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</si>
  <si>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</si>
  <si>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</si>
  <si>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</si>
  <si>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</si>
  <si>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</si>
  <si>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</si>
  <si>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</si>
  <si>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</si>
  <si>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</si>
  <si>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</si>
  <si>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</si>
  <si>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</si>
  <si>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</si>
  <si>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</si>
  <si>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</si>
  <si>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</si>
  <si>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</si>
  <si>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</si>
  <si>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</si>
  <si>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</si>
  <si>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</si>
  <si>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</si>
  <si>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</si>
  <si>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</si>
  <si>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</si>
  <si>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</si>
  <si>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</si>
  <si>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</si>
  <si>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</si>
  <si>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</si>
  <si>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</si>
  <si>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</si>
  <si>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</si>
  <si>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</si>
  <si>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</si>
  <si>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</si>
  <si>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</si>
  <si>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</si>
  <si>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</si>
  <si>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</si>
  <si>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</si>
  <si>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</si>
  <si>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</si>
  <si>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</si>
  <si>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</si>
  <si>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</si>
  <si>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</si>
  <si>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</si>
  <si>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</si>
  <si>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</si>
  <si>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</si>
  <si>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</si>
  <si>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</si>
  <si>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</si>
  <si>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</si>
  <si>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</si>
  <si>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</si>
  <si>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</si>
  <si>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</si>
  <si>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</si>
  <si>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</si>
  <si>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</si>
  <si>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</si>
  <si>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</si>
  <si>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</si>
  <si>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</si>
  <si>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</si>
  <si>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</si>
  <si>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</si>
  <si>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</si>
  <si>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</si>
  <si>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</si>
  <si>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</si>
  <si>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</si>
  <si>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</si>
  <si>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</si>
  <si>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</si>
  <si>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</si>
  <si>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</si>
  <si>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</si>
  <si>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</si>
  <si>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</si>
  <si>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</si>
  <si>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</si>
  <si>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</si>
  <si>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</si>
  <si>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</si>
  <si>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</si>
  <si>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</si>
  <si>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</si>
  <si>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</si>
  <si>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</si>
  <si>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</si>
  <si>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</si>
  <si>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</si>
  <si>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</si>
  <si>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</si>
  <si>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</si>
  <si>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</si>
  <si>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</si>
  <si>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</si>
  <si>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</si>
  <si>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</si>
  <si>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</si>
  <si>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</si>
  <si>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</si>
  <si>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</si>
  <si>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</si>
  <si>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</si>
  <si>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</si>
  <si>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</si>
  <si>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</si>
  <si>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</si>
  <si>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</si>
  <si>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</si>
  <si>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</si>
  <si>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</si>
  <si>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</si>
  <si>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</si>
  <si>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</si>
  <si>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</si>
  <si>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</si>
  <si>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</si>
  <si>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</si>
  <si>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</si>
  <si>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</si>
  <si>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</si>
  <si>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</si>
  <si>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</si>
  <si>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</si>
  <si>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</si>
  <si>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</si>
  <si>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</si>
  <si>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</si>
  <si>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</si>
  <si>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</si>
  <si>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</si>
  <si>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</si>
  <si>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</si>
  <si>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</si>
  <si>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</si>
  <si>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</si>
  <si>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</si>
  <si>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</si>
  <si>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</si>
  <si>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</si>
  <si>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</si>
  <si>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</si>
  <si>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</si>
  <si>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</si>
  <si>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</si>
  <si>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</si>
  <si>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</si>
  <si>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</si>
  <si>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</si>
  <si>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</si>
  <si>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</si>
  <si>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</si>
  <si>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</si>
  <si>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</si>
  <si>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</si>
  <si>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</si>
  <si>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</si>
  <si>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</si>
  <si>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</si>
  <si>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</si>
  <si>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</si>
  <si>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</si>
  <si>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</si>
  <si>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</si>
  <si>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</si>
  <si>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</si>
  <si>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</si>
  <si>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</si>
  <si>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</si>
  <si>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</si>
  <si>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</si>
  <si>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</si>
  <si>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</si>
  <si>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</si>
  <si>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</si>
  <si>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</si>
  <si>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</si>
  <si>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</si>
  <si>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</si>
  <si>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</si>
  <si>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</si>
  <si>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</si>
  <si>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</si>
  <si>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</si>
  <si>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</si>
  <si>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</si>
  <si>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</si>
  <si>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</si>
  <si>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</si>
  <si>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</si>
  <si>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</si>
  <si>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</si>
  <si>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</si>
  <si>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</si>
  <si>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</si>
  <si>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</si>
  <si>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</si>
  <si>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</si>
  <si>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</si>
  <si>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</si>
  <si>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</si>
  <si>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</si>
  <si>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</si>
  <si>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</si>
  <si>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</si>
  <si>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</si>
  <si>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</si>
  <si>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</si>
  <si>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</si>
  <si>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</si>
  <si>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</si>
  <si>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</si>
  <si>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</si>
  <si>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</si>
  <si>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</si>
  <si>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</si>
  <si>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</si>
  <si>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</si>
  <si>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</si>
  <si>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</si>
  <si>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</si>
  <si>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</si>
  <si>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</si>
  <si>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</si>
  <si>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</si>
  <si>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</si>
  <si>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</si>
  <si>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</si>
  <si>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</si>
  <si>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</si>
  <si>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</si>
  <si>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</si>
  <si>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</si>
  <si>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</si>
  <si>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</si>
  <si>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</si>
  <si>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</si>
  <si>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</si>
  <si>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</si>
  <si>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</si>
  <si>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</si>
  <si>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</si>
  <si>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</si>
  <si>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</si>
  <si>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</si>
  <si>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</si>
  <si>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</si>
  <si>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</si>
  <si>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</si>
  <si>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</si>
  <si>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</si>
  <si>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</si>
  <si>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</si>
  <si>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</si>
  <si>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</si>
  <si>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</si>
  <si>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</si>
  <si>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</si>
  <si>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</si>
  <si>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</si>
  <si>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</si>
  <si>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</si>
  <si>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</si>
  <si>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</si>
  <si>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</si>
  <si>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</si>
  <si>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</si>
  <si>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</si>
  <si>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</si>
  <si>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</si>
  <si>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</si>
  <si>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</si>
  <si>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</si>
  <si>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</si>
  <si>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</si>
  <si>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</si>
  <si>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</si>
  <si>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</si>
  <si>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</si>
  <si>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</si>
  <si>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</si>
  <si>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</si>
  <si>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</si>
  <si>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</si>
  <si>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</si>
  <si>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</si>
  <si>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</si>
  <si>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</si>
  <si>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</si>
  <si>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</si>
  <si>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</si>
  <si>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</si>
  <si>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</si>
  <si>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</si>
  <si>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</si>
  <si>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</si>
  <si>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</si>
  <si>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</si>
  <si>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</si>
  <si>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</si>
  <si>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</si>
  <si>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</si>
  <si>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</si>
  <si>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</si>
  <si>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</si>
  <si>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</si>
  <si>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</si>
  <si>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</si>
  <si>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</si>
  <si>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</si>
  <si>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</si>
  <si>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</si>
  <si>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</si>
  <si>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</si>
  <si>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</si>
  <si>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</si>
  <si>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</si>
  <si>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</si>
  <si>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</si>
  <si>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</si>
  <si>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</si>
  <si>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</si>
  <si>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</si>
  <si>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</si>
  <si>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</si>
  <si>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</si>
  <si>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</si>
  <si>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</si>
  <si>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</si>
  <si>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</si>
  <si>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</si>
  <si>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</si>
  <si>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</si>
  <si>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</si>
  <si>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</si>
  <si>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</si>
  <si>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</si>
  <si>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</si>
  <si>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</si>
  <si>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</si>
  <si>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</si>
  <si>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</si>
  <si>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</si>
  <si>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</si>
  <si>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</si>
  <si>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</si>
  <si>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</si>
  <si>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</si>
  <si>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</si>
  <si>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</si>
  <si>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</si>
  <si>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</si>
  <si>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</si>
  <si>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</si>
  <si>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</si>
  <si>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</si>
  <si>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</si>
  <si>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</si>
  <si>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</si>
  <si>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</si>
  <si>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</si>
  <si>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</si>
  <si>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</si>
  <si>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</si>
  <si>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</si>
  <si>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</si>
  <si>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</si>
  <si>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</si>
  <si>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</si>
  <si>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</si>
  <si>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</si>
  <si>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</si>
  <si>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</si>
  <si>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</si>
  <si>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</si>
  <si>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</si>
  <si>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</si>
  <si>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</si>
  <si>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</si>
  <si>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</si>
  <si>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</si>
  <si>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</si>
  <si>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</si>
  <si>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</si>
  <si>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</si>
  <si>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</si>
  <si>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</si>
  <si>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</si>
  <si>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</si>
  <si>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</si>
  <si>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</si>
  <si>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</si>
  <si>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</si>
  <si>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</si>
  <si>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</si>
  <si>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</si>
  <si>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</si>
  <si>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</si>
  <si>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</si>
  <si>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</si>
  <si>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</si>
  <si>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</si>
  <si>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</si>
  <si>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</si>
  <si>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</si>
  <si>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</si>
  <si>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</si>
  <si>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</si>
  <si>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</si>
  <si>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</si>
  <si>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</si>
  <si>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</si>
  <si>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</si>
  <si>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</si>
  <si>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</si>
  <si>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</si>
  <si>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</si>
  <si>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</si>
  <si>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</si>
  <si>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</si>
  <si>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</si>
  <si>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</si>
  <si>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</si>
  <si>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</si>
  <si>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</si>
  <si>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</si>
  <si>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</si>
  <si>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</si>
  <si>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</si>
  <si>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</si>
  <si>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</si>
  <si>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</si>
  <si>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</si>
  <si>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</si>
  <si>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</si>
  <si>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</si>
  <si>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</si>
  <si>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</si>
  <si>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</si>
  <si>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</si>
  <si>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</si>
  <si>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</si>
  <si>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</si>
  <si>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</si>
  <si>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</si>
  <si>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</si>
  <si>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</si>
  <si>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</si>
  <si>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</si>
  <si>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</si>
  <si>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</si>
  <si>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</si>
  <si>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</si>
  <si>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</si>
  <si>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</si>
  <si>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</si>
  <si>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</si>
  <si>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</si>
  <si>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</si>
  <si>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</si>
  <si>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</si>
  <si>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</si>
  <si>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</si>
  <si>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</si>
  <si>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</si>
  <si>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</si>
  <si>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</si>
  <si>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</si>
  <si>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</si>
  <si>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</si>
  <si>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</si>
  <si>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</si>
  <si>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</si>
  <si>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</si>
  <si>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</si>
  <si>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</si>
  <si>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</si>
  <si>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</si>
  <si>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</si>
  <si>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</si>
  <si>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</si>
  <si>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</si>
  <si>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</si>
  <si>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</si>
  <si>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</si>
  <si>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</si>
  <si>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</si>
  <si>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</si>
  <si>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</si>
  <si>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</si>
  <si>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</si>
  <si>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</si>
  <si>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</si>
  <si>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</si>
  <si>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</si>
  <si>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</si>
  <si>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</si>
  <si>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</si>
  <si>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</si>
  <si>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</si>
  <si>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</si>
  <si>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</si>
  <si>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</si>
  <si>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</si>
  <si>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</si>
  <si>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</si>
  <si>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</si>
  <si>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</si>
  <si>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</si>
  <si>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</si>
  <si>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</si>
  <si>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</si>
  <si>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</si>
  <si>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</si>
  <si>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</si>
  <si>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</si>
  <si>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</si>
  <si>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</si>
  <si>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</si>
  <si>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</si>
  <si>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</si>
  <si>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</si>
  <si>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</si>
  <si>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</si>
  <si>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</si>
  <si>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</si>
  <si>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</si>
  <si>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</si>
  <si>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</si>
  <si>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</si>
  <si>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</si>
  <si>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</si>
  <si>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</si>
  <si>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</si>
  <si>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</si>
  <si>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</si>
  <si>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</si>
  <si>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</si>
  <si>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</si>
  <si>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</si>
  <si>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</si>
  <si>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</si>
  <si>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</si>
  <si>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</si>
  <si>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</si>
  <si>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</si>
  <si>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</si>
  <si>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</si>
  <si>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</si>
  <si>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</si>
  <si>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</si>
  <si>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</si>
  <si>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</si>
  <si>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</si>
  <si>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</si>
  <si>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</si>
  <si>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</si>
  <si>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</si>
  <si>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</si>
  <si>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</si>
  <si>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</si>
  <si>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</si>
  <si>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</si>
  <si>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</si>
  <si>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</si>
  <si>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</si>
  <si>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</si>
  <si>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</si>
  <si>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</si>
  <si>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</si>
  <si>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</si>
  <si>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</si>
  <si>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</si>
  <si>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</si>
  <si>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</si>
  <si>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</si>
  <si>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</si>
  <si>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</si>
  <si>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</si>
  <si>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</si>
  <si>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</si>
  <si>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</si>
  <si>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</si>
  <si>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</si>
  <si>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</si>
  <si>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</si>
  <si>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</si>
  <si>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</si>
  <si>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</si>
  <si>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</si>
  <si>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</si>
  <si>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</si>
  <si>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</si>
  <si>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</si>
  <si>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</si>
  <si>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</si>
  <si>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</si>
  <si>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</si>
  <si>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</si>
  <si>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</si>
  <si>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</si>
  <si>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</si>
  <si>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</si>
  <si>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</si>
  <si>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</si>
  <si>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</si>
  <si>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</si>
  <si>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</si>
  <si>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</si>
  <si>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</si>
  <si>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</si>
  <si>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</si>
  <si>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</si>
  <si>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</si>
  <si>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</si>
  <si>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</si>
  <si>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</si>
  <si>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</si>
  <si>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</si>
  <si>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</si>
  <si>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</si>
  <si>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</si>
  <si>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</si>
  <si>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</si>
  <si>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</si>
  <si>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</si>
  <si>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</si>
  <si>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</si>
  <si>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</si>
  <si>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</si>
  <si>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</si>
  <si>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</si>
  <si>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</si>
  <si>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</si>
  <si>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</si>
  <si>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</si>
  <si>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</si>
  <si>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</si>
  <si>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</si>
  <si>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</si>
  <si>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</si>
  <si>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</si>
  <si>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</si>
  <si>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</si>
  <si>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</si>
  <si>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</si>
  <si>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</si>
  <si>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</si>
  <si>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</si>
  <si>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</si>
  <si>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</si>
  <si>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</si>
  <si>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</si>
  <si>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</si>
  <si>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</si>
  <si>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</si>
  <si>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</si>
  <si>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</si>
  <si>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</si>
  <si>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</si>
  <si>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</si>
  <si>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</si>
  <si>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</si>
  <si>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</si>
  <si>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</si>
  <si>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</si>
  <si>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</si>
  <si>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</si>
  <si>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</si>
  <si>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</si>
  <si>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</si>
  <si>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</si>
  <si>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</si>
  <si>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</si>
  <si>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</si>
  <si>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</si>
  <si>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</si>
  <si>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</si>
  <si>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</si>
  <si>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</si>
  <si>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</si>
  <si>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</si>
  <si>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</si>
  <si>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</si>
  <si>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</si>
  <si>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</si>
  <si>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</si>
  <si>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</si>
  <si>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</si>
  <si>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</si>
  <si>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</si>
  <si>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</si>
  <si>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</si>
  <si>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</si>
  <si>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</si>
  <si>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</si>
  <si>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</si>
  <si>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</si>
  <si>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</si>
  <si>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</si>
  <si>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</si>
  <si>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</si>
  <si>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</si>
  <si>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</si>
  <si>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</si>
  <si>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</si>
  <si>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</si>
  <si>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</si>
  <si>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</si>
  <si>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</si>
  <si>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</si>
  <si>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</si>
  <si>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</si>
  <si>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</si>
  <si>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</si>
  <si>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</si>
  <si>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</si>
  <si>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</si>
  <si>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</si>
  <si>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</si>
  <si>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</si>
  <si>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</si>
  <si>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</si>
  <si>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</si>
  <si>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</si>
  <si>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</si>
  <si>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</si>
  <si>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</si>
  <si>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</si>
  <si>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</si>
  <si>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</si>
  <si>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</si>
  <si>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</si>
  <si>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</si>
  <si>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</si>
  <si>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</si>
  <si>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</si>
  <si>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</si>
  <si>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</si>
  <si>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</si>
  <si>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</si>
  <si>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</si>
  <si>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</si>
  <si>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</si>
  <si>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</si>
  <si>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</si>
  <si>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</si>
  <si>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</si>
  <si>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</si>
  <si>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</si>
  <si>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</si>
  <si>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</si>
  <si>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</si>
  <si>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</si>
  <si>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</si>
  <si>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</si>
  <si>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</si>
  <si>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</si>
  <si>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</si>
  <si>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</si>
  <si>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</si>
  <si>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</si>
  <si>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</si>
  <si>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</si>
  <si>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</si>
  <si>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</si>
  <si>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</si>
  <si>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</si>
  <si>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</si>
  <si>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</si>
  <si>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</si>
  <si>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</si>
  <si>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</si>
  <si>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</si>
  <si>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</si>
  <si>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</si>
  <si>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</si>
  <si>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</si>
  <si>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</si>
  <si>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</si>
  <si>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</si>
  <si>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</si>
  <si>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</si>
  <si>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</si>
  <si>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</si>
  <si>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</si>
  <si>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</si>
  <si>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</si>
  <si>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</si>
  <si>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</si>
  <si>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</si>
  <si>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</si>
  <si>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</si>
  <si>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</si>
  <si>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</si>
  <si>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</si>
  <si>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</si>
  <si>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</si>
  <si>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</si>
  <si>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</si>
  <si>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</si>
  <si>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</si>
  <si>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</si>
  <si>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</si>
  <si>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</si>
  <si>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</si>
  <si>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</si>
  <si>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</si>
  <si>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</si>
  <si>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</si>
  <si>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</si>
  <si>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</si>
  <si>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</si>
  <si>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</si>
  <si>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</si>
  <si>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</si>
  <si>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</si>
  <si>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</si>
  <si>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</si>
  <si>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</si>
  <si>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</si>
  <si>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</si>
  <si>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</si>
  <si>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</si>
  <si>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</si>
  <si>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</si>
  <si>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</si>
  <si>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</si>
  <si>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</si>
  <si>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</si>
  <si>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</si>
  <si>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</si>
  <si>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</si>
  <si>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</si>
  <si>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</si>
  <si>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</si>
  <si>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</si>
  <si>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</si>
  <si>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</si>
  <si>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</si>
  <si>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</si>
  <si>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</si>
  <si>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</si>
  <si>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</si>
  <si>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</si>
  <si>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</si>
  <si>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</si>
  <si>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</si>
  <si>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</si>
  <si>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</si>
  <si>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</si>
  <si>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</si>
  <si>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</si>
  <si>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</si>
  <si>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</si>
  <si>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</si>
  <si>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</si>
  <si>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</si>
  <si>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</si>
  <si>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</si>
  <si>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</si>
  <si>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</si>
  <si>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</si>
  <si>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</si>
  <si>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</si>
  <si>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</si>
  <si>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</si>
  <si>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</si>
  <si>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</si>
  <si>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</si>
  <si>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</si>
  <si>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</si>
  <si>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</si>
  <si>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</si>
  <si>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</si>
  <si>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</si>
  <si>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</si>
  <si>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</si>
  <si>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</si>
  <si>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</si>
  <si>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</si>
  <si>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</si>
  <si>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</si>
  <si>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</si>
  <si>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</si>
  <si>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</si>
  <si>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</si>
  <si>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</si>
  <si>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</si>
  <si>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</si>
  <si>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</si>
  <si>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</si>
  <si>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</si>
  <si>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</si>
  <si>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</si>
  <si>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</si>
  <si>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</si>
  <si>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</si>
  <si>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</si>
  <si>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</si>
  <si>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</si>
  <si>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</si>
  <si>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</si>
  <si>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</si>
  <si>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</si>
  <si>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</si>
  <si>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</si>
  <si>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</si>
  <si>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</si>
  <si>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</si>
  <si>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</si>
  <si>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</si>
  <si>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</si>
  <si>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</si>
  <si>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</si>
  <si>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</si>
  <si>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</si>
  <si>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</si>
  <si>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</si>
  <si>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</si>
  <si>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</si>
  <si>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</si>
  <si>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</si>
  <si>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</si>
  <si>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</si>
  <si>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</si>
  <si>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</si>
  <si>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</si>
  <si>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</si>
  <si>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</si>
  <si>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</si>
  <si>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</si>
  <si>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</si>
  <si>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</si>
  <si>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</si>
  <si>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</si>
  <si>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</si>
  <si>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</si>
  <si>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</si>
  <si>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</si>
  <si>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</si>
  <si>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</si>
  <si>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</si>
  <si>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</si>
  <si>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</si>
  <si>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</si>
  <si>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</si>
  <si>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</si>
  <si>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</si>
  <si>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</si>
  <si>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</si>
  <si>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</si>
  <si>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</si>
  <si>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</si>
  <si>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</si>
  <si>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</si>
  <si>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</si>
  <si>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</si>
  <si>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</si>
  <si>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</si>
  <si>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</si>
  <si>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</si>
  <si>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</si>
  <si>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</si>
  <si>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</si>
  <si>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</si>
  <si>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</si>
  <si>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</si>
  <si>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</si>
  <si>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</si>
  <si>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</si>
  <si>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</si>
  <si>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</si>
  <si>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</si>
  <si>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</si>
  <si>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</si>
  <si>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</si>
  <si>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</si>
  <si>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</si>
  <si>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</si>
  <si>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</si>
  <si>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</si>
  <si>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</si>
  <si>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</si>
  <si>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</si>
  <si>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</si>
  <si>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</si>
  <si>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</si>
  <si>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</si>
  <si>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</si>
  <si>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</si>
  <si>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</si>
  <si>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</si>
  <si>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</si>
  <si>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</si>
  <si>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</si>
  <si>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</si>
  <si>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</si>
  <si>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</si>
  <si>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</si>
  <si>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</si>
  <si>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</si>
  <si>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</si>
  <si>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</si>
  <si>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</si>
  <si>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</si>
  <si>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</si>
  <si>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</si>
  <si>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</si>
  <si>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</si>
  <si>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</si>
  <si>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</si>
  <si>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</si>
  <si>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</si>
  <si>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</si>
  <si>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</si>
  <si>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</si>
  <si>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</si>
  <si>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</si>
  <si>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</si>
  <si>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</si>
  <si>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</si>
  <si>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</si>
  <si>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</si>
  <si>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</si>
  <si>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</si>
  <si>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</si>
  <si>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</si>
  <si>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</si>
  <si>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</si>
  <si>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</si>
  <si>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</si>
  <si>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</si>
  <si>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</si>
  <si>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</si>
  <si>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</si>
  <si>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</si>
  <si>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</si>
  <si>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</si>
  <si>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</si>
  <si>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</si>
  <si>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</si>
  <si>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</si>
  <si>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</si>
  <si>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</si>
  <si>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</si>
  <si>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</si>
  <si>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</si>
  <si>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</si>
  <si>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</si>
  <si>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</si>
  <si>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</si>
  <si>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</si>
  <si>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</si>
  <si>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</si>
  <si>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</si>
  <si>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</si>
  <si>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</si>
  <si>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</si>
  <si>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</si>
  <si>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</si>
  <si>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</si>
  <si>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</si>
  <si>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</si>
  <si>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</si>
  <si>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</si>
  <si>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</si>
  <si>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</si>
  <si>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</si>
  <si>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</si>
  <si>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</si>
  <si>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</si>
  <si>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</si>
  <si>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</si>
  <si>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</si>
  <si>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</si>
  <si>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</si>
  <si>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</si>
  <si>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</si>
  <si>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</si>
  <si>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</si>
  <si>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</si>
  <si>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</si>
  <si>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</si>
  <si>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</si>
  <si>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</si>
  <si>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</si>
  <si>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</si>
  <si>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</si>
  <si>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</si>
  <si>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</si>
  <si>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</si>
  <si>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</si>
  <si>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</si>
  <si>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</si>
  <si>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</si>
  <si>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</si>
  <si>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</si>
  <si>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</si>
  <si>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</si>
  <si>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</si>
  <si>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</si>
  <si>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</si>
  <si>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</si>
  <si>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</si>
  <si>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</si>
  <si>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</si>
  <si>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</si>
  <si>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</si>
  <si>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</si>
  <si>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</si>
  <si>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</si>
  <si>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</si>
  <si>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</si>
  <si>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</si>
  <si>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</si>
  <si>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</si>
  <si>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</si>
  <si>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</si>
  <si>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</si>
  <si>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</si>
  <si>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</si>
  <si>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</si>
  <si>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</si>
  <si>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</si>
  <si>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</si>
  <si>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</si>
  <si>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</si>
  <si>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</si>
  <si>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</si>
  <si>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</si>
  <si>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</si>
  <si>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</si>
  <si>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</si>
  <si>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</si>
  <si>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</si>
  <si>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</si>
  <si>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</si>
  <si>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</si>
  <si>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</si>
  <si>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</si>
  <si>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</si>
  <si>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</si>
  <si>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</si>
  <si>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</si>
  <si>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</si>
  <si>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</si>
  <si>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</si>
  <si>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</si>
  <si>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</si>
  <si>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</si>
  <si>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</si>
  <si>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</si>
  <si>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</si>
  <si>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</si>
  <si>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</si>
  <si>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</si>
  <si>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</si>
  <si>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</si>
  <si>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</si>
  <si>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</si>
  <si>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</si>
  <si>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</si>
  <si>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</si>
  <si>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</si>
  <si>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</si>
  <si>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</si>
  <si>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</si>
  <si>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</si>
  <si>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</si>
  <si>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</si>
  <si>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</si>
  <si>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</si>
  <si>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</si>
  <si>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</si>
  <si>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</si>
  <si>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</si>
  <si>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</si>
  <si>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</si>
  <si>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</si>
  <si>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</si>
  <si>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</si>
  <si>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</si>
  <si>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</si>
  <si>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</si>
  <si>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</si>
  <si>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</si>
  <si>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</si>
  <si>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</si>
  <si>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</si>
  <si>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</si>
  <si>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</si>
  <si>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</si>
  <si>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</si>
  <si>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</si>
  <si>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</si>
  <si>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</si>
  <si>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</si>
  <si>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</si>
  <si>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</si>
  <si>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</si>
  <si>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</si>
  <si>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</si>
  <si>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</si>
  <si>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</si>
  <si>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</si>
  <si>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</si>
  <si>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</si>
  <si>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</si>
  <si>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</si>
  <si>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</si>
  <si>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</si>
  <si>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</si>
  <si>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</si>
  <si>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</si>
  <si>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</si>
  <si>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</si>
  <si>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</si>
  <si>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</si>
  <si>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</si>
  <si>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</si>
  <si>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</si>
  <si>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</si>
  <si>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</si>
  <si>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</si>
  <si>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</si>
  <si>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</si>
  <si>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</si>
  <si>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</si>
  <si>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</si>
  <si>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</si>
  <si>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</si>
  <si>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</si>
  <si>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</si>
  <si>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</si>
  <si>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</si>
  <si>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</si>
  <si>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</si>
  <si>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</si>
  <si>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</si>
  <si>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</si>
  <si>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</si>
  <si>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</si>
  <si>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</si>
  <si>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</si>
  <si>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</si>
  <si>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</si>
  <si>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</si>
  <si>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</si>
  <si>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</si>
  <si>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</si>
  <si>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</si>
  <si>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</si>
  <si>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</si>
  <si>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</si>
  <si>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</si>
  <si>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</si>
  <si>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</si>
  <si>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</si>
  <si>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</si>
  <si>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</si>
  <si>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</si>
  <si>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</si>
  <si>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</si>
  <si>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</si>
  <si>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</si>
  <si>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</si>
  <si>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</si>
  <si>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</si>
  <si>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</si>
  <si>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</si>
  <si>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</si>
  <si>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</si>
  <si>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</si>
  <si>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</si>
  <si>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</si>
  <si>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</si>
  <si>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</si>
  <si>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</si>
  <si>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</si>
  <si>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</si>
  <si>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</si>
  <si>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</si>
  <si>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</si>
  <si>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</si>
  <si>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</si>
  <si>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</si>
  <si>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</si>
  <si>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</si>
  <si>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</si>
  <si>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</si>
  <si>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</si>
  <si>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</si>
  <si>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</si>
  <si>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</si>
  <si>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</si>
  <si>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</si>
  <si>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</si>
  <si>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</si>
  <si>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</si>
  <si>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</si>
  <si>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</si>
  <si>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</si>
  <si>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</si>
  <si>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</si>
  <si>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</si>
  <si>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</si>
  <si>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</si>
  <si>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</si>
  <si>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</si>
  <si>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</si>
  <si>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</si>
  <si>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</si>
  <si>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</si>
  <si>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</si>
  <si>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</si>
  <si>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</si>
  <si>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</si>
  <si>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</si>
  <si>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</si>
  <si>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</si>
  <si>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</si>
  <si>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</si>
  <si>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</si>
  <si>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</si>
  <si>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</si>
  <si>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</si>
  <si>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</si>
  <si>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</si>
  <si>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</si>
  <si>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</si>
  <si>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</si>
  <si>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</si>
  <si>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</si>
  <si>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</si>
  <si>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</si>
  <si>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</si>
  <si>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</si>
  <si>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</si>
  <si>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</si>
  <si>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</si>
  <si>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</si>
  <si>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</si>
  <si>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</si>
  <si>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</si>
  <si>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</si>
  <si>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</si>
  <si>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</si>
  <si>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</si>
  <si>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</si>
  <si>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</si>
  <si>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</si>
  <si>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</si>
  <si>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</si>
  <si>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</si>
  <si>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</si>
  <si>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</si>
  <si>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</si>
  <si>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</si>
  <si>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</si>
  <si>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</si>
  <si>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</si>
  <si>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</si>
  <si>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</si>
  <si>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</si>
  <si>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</si>
  <si>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</si>
  <si>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</si>
  <si>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</si>
  <si>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</si>
  <si>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</si>
  <si>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</si>
  <si>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</si>
  <si>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</si>
  <si>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</si>
  <si>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</si>
  <si>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</si>
  <si>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</si>
  <si>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</si>
  <si>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</si>
  <si>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</si>
  <si>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</si>
  <si>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</si>
  <si>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</si>
  <si>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</si>
  <si>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</si>
  <si>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</si>
  <si>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</si>
  <si>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</si>
  <si>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</si>
  <si>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</si>
  <si>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</si>
  <si>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</si>
  <si>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</si>
  <si>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</si>
  <si>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</si>
  <si>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</si>
  <si>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</si>
  <si>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</si>
  <si>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</si>
  <si>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</si>
  <si>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</si>
  <si>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</si>
  <si>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</si>
  <si>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</si>
  <si>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</si>
  <si>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</si>
  <si>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</si>
  <si>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</si>
  <si>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</si>
  <si>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</si>
  <si>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</si>
  <si>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</si>
  <si>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</si>
  <si>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</si>
  <si>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</si>
  <si>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</si>
  <si>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</si>
  <si>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</si>
  <si>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</si>
  <si>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</si>
  <si>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</si>
  <si>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</si>
  <si>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</si>
  <si>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</si>
  <si>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</si>
  <si>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</si>
  <si>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</si>
  <si>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</si>
  <si>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</si>
  <si>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</si>
  <si>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</si>
  <si>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</si>
  <si>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</si>
  <si>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</si>
  <si>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</si>
  <si>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</si>
  <si>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</si>
  <si>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</si>
  <si>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</si>
  <si>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</si>
  <si>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</si>
  <si>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</si>
  <si>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</si>
  <si>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</si>
  <si>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</si>
  <si>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</si>
  <si>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</si>
  <si>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</si>
  <si>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</si>
  <si>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</si>
  <si>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</si>
  <si>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</si>
  <si>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</si>
  <si>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</si>
  <si>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</si>
  <si>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</si>
  <si>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</si>
  <si>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</si>
  <si>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</si>
  <si>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</si>
  <si>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</si>
  <si>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</si>
  <si>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</si>
  <si>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</si>
  <si>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</si>
  <si>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</si>
  <si>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</si>
  <si>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</si>
  <si>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</si>
  <si>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</si>
  <si>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</si>
  <si>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</si>
  <si>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</si>
  <si>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</si>
  <si>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</si>
  <si>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</si>
  <si>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</si>
  <si>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</si>
  <si>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</si>
  <si>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</si>
  <si>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</si>
  <si>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</si>
  <si>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</si>
  <si>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</si>
  <si>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</si>
  <si>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</si>
  <si>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</si>
  <si>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</si>
  <si>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</si>
  <si>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</si>
  <si>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</si>
  <si>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</si>
  <si>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</si>
  <si>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</si>
  <si>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</si>
  <si>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</si>
  <si>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</si>
  <si>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</si>
  <si>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</si>
  <si>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</si>
  <si>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</si>
  <si>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</si>
  <si>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</si>
  <si>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</si>
  <si>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</si>
  <si>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</si>
  <si>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</si>
  <si>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</si>
  <si>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</si>
  <si>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</si>
  <si>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</si>
  <si>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</si>
  <si>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</si>
  <si>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</si>
  <si>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</si>
  <si>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</si>
  <si>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</si>
  <si>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</si>
  <si>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</si>
  <si>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</si>
  <si>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</si>
  <si>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</si>
  <si>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</si>
  <si>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</si>
  <si>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</si>
  <si>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</si>
  <si>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</si>
  <si>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</si>
  <si>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</si>
  <si>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</si>
  <si>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</si>
  <si>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</si>
  <si>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</si>
  <si>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</si>
  <si>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</si>
  <si>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</si>
  <si>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</si>
  <si>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</si>
  <si>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</si>
  <si>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</si>
  <si>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</si>
  <si>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</si>
  <si>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</si>
  <si>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</si>
  <si>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</si>
  <si>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</si>
  <si>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</si>
  <si>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</si>
  <si>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</si>
  <si>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</si>
  <si>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</si>
  <si>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</si>
  <si>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</si>
  <si>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</si>
  <si>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</si>
  <si>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</si>
  <si>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</si>
  <si>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</si>
  <si>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</si>
  <si>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</si>
  <si>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</si>
  <si>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</si>
  <si>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</si>
  <si>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</si>
  <si>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</si>
  <si>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</si>
  <si>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</si>
  <si>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</si>
  <si>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</si>
  <si>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</si>
  <si>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</si>
  <si>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</si>
  <si>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</si>
  <si>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</si>
  <si>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</si>
  <si>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</si>
  <si>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</si>
  <si>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</si>
  <si>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</si>
  <si>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</si>
  <si>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</si>
  <si>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</si>
  <si>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</si>
  <si>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</si>
  <si>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</si>
  <si>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</si>
  <si>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</si>
  <si>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</si>
  <si>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</si>
  <si>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</si>
  <si>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</si>
  <si>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</si>
  <si>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</si>
  <si>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</si>
  <si>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</si>
  <si>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</si>
  <si>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</si>
  <si>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</si>
  <si>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</si>
  <si>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</si>
  <si>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</si>
  <si>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</si>
  <si>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</si>
  <si>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</si>
  <si>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</si>
  <si>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</si>
  <si>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</si>
  <si>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</si>
  <si>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</si>
  <si>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</si>
  <si>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</si>
  <si>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</si>
  <si>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</si>
  <si>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</si>
  <si>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</si>
  <si>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</si>
  <si>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</si>
  <si>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</si>
  <si>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</si>
  <si>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</si>
  <si>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</si>
  <si>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</si>
  <si>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</si>
  <si>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</si>
  <si>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</si>
  <si>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</si>
  <si>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</si>
  <si>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</si>
  <si>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</si>
  <si>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</si>
  <si>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</si>
  <si>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</si>
  <si>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</si>
  <si>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</si>
  <si>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</si>
  <si>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</si>
  <si>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</si>
  <si>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</si>
  <si>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</si>
  <si>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</si>
  <si>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</si>
  <si>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</si>
  <si>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</si>
  <si>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</si>
  <si>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</si>
  <si>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</si>
  <si>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</si>
  <si>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</si>
  <si>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</si>
  <si>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</si>
  <si>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</si>
  <si>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</si>
  <si>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</si>
  <si>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</si>
  <si>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</si>
  <si>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</si>
  <si>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</si>
  <si>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</si>
  <si>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</si>
  <si>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</si>
  <si>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</si>
  <si>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</si>
  <si>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</si>
  <si>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</si>
  <si>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</si>
  <si>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</si>
  <si>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</si>
  <si>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</si>
  <si>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</si>
  <si>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</si>
  <si>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</si>
  <si>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</si>
  <si>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</si>
  <si>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</si>
  <si>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</si>
  <si>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</si>
  <si>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</si>
  <si>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</si>
  <si>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</si>
  <si>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</si>
  <si>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</si>
  <si>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</si>
  <si>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</si>
  <si>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</si>
  <si>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</si>
  <si>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</si>
  <si>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</si>
  <si>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</si>
  <si>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</si>
  <si>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</si>
  <si>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</si>
  <si>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</si>
  <si>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</si>
  <si>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</si>
  <si>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</si>
  <si>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</si>
  <si>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</si>
  <si>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</si>
  <si>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</si>
  <si>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</si>
  <si>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</si>
  <si>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</si>
  <si>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</si>
  <si>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</si>
  <si>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</si>
  <si>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</si>
  <si>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</si>
  <si>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</si>
  <si>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</si>
  <si>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</si>
  <si>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</si>
  <si>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</si>
  <si>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</si>
  <si>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</si>
  <si>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</si>
  <si>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</si>
  <si>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</si>
  <si>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</si>
  <si>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</si>
  <si>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</si>
  <si>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</si>
  <si>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</si>
  <si>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</si>
  <si>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</si>
  <si>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</si>
  <si>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</si>
  <si>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</si>
  <si>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</si>
  <si>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</si>
  <si>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</si>
  <si>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</si>
  <si>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</si>
  <si>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</si>
  <si>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</si>
  <si>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</si>
  <si>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</si>
  <si>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</si>
  <si>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</si>
  <si>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</si>
  <si>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</si>
  <si>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</si>
  <si>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</si>
  <si>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</si>
  <si>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</si>
  <si>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</si>
  <si>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</si>
  <si>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</si>
  <si>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</si>
  <si>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</si>
  <si>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</si>
  <si>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</si>
  <si>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</si>
  <si>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</si>
  <si>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</si>
  <si>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</si>
  <si>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</si>
  <si>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</si>
  <si>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</si>
  <si>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</si>
  <si>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</si>
  <si>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</si>
  <si>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</si>
  <si>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</si>
  <si>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</si>
  <si>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</si>
  <si>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</si>
  <si>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</si>
  <si>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</si>
  <si>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</si>
  <si>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</si>
  <si>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</si>
  <si>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</si>
  <si>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</si>
  <si>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</si>
  <si>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</si>
  <si>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</si>
  <si>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</si>
  <si>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</si>
  <si>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</si>
  <si>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</si>
  <si>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</si>
  <si>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</si>
  <si>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</si>
  <si>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</si>
  <si>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</si>
  <si>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</si>
  <si>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</si>
  <si>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</si>
  <si>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</si>
  <si>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</si>
  <si>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</si>
  <si>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</si>
  <si>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</si>
  <si>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</si>
  <si>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</si>
  <si>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</si>
  <si>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</si>
  <si>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</si>
  <si>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</si>
  <si>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</si>
  <si>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</si>
  <si>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</si>
  <si>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</si>
  <si>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</si>
  <si>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</si>
  <si>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</si>
  <si>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</si>
  <si>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</si>
  <si>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</si>
  <si>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</si>
  <si>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</si>
  <si>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</si>
  <si>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</si>
  <si>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</si>
  <si>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</si>
  <si>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</si>
  <si>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</si>
  <si>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</si>
  <si>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</si>
  <si>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</si>
  <si>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</si>
  <si>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</si>
  <si>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</si>
  <si>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</si>
  <si>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</si>
  <si>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</si>
  <si>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</si>
  <si>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</si>
  <si>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</si>
  <si>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</si>
  <si>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</si>
  <si>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</si>
  <si>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</si>
  <si>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</si>
  <si>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</si>
  <si>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</si>
  <si>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</si>
  <si>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</si>
  <si>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</si>
  <si>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</si>
  <si>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</si>
  <si>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</si>
  <si>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</si>
  <si>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</si>
  <si>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</si>
  <si>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</si>
  <si>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</si>
  <si>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</si>
  <si>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</si>
  <si>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</si>
  <si>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</si>
  <si>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</si>
  <si>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</si>
  <si>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</si>
  <si>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</si>
  <si>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</si>
  <si>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</si>
  <si>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</si>
  <si>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</si>
  <si>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</si>
  <si>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</si>
  <si>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</si>
  <si>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</si>
  <si>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</si>
  <si>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</si>
  <si>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</si>
  <si>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</si>
  <si>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</si>
  <si>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</si>
  <si>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</si>
  <si>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</si>
  <si>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</si>
  <si>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</si>
  <si>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</si>
  <si>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</si>
  <si>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</si>
  <si>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</si>
  <si>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</si>
  <si>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</si>
  <si>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</si>
  <si>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</si>
  <si>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</si>
  <si>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</si>
  <si>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</si>
  <si>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</si>
  <si>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</si>
  <si>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</si>
  <si>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</si>
  <si>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</si>
  <si>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</si>
  <si>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</si>
  <si>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</si>
  <si>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</si>
  <si>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</si>
  <si>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</si>
  <si>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</si>
  <si>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</si>
  <si>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</si>
  <si>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</si>
  <si>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</si>
  <si>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</si>
  <si>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</si>
  <si>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</si>
  <si>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</si>
  <si>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</si>
  <si>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</si>
  <si>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</si>
  <si>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</si>
  <si>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</si>
  <si>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</si>
  <si>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</si>
  <si>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</si>
  <si>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</si>
  <si>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</si>
  <si>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</si>
  <si>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</si>
  <si>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</si>
  <si>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</si>
  <si>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</si>
  <si>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</si>
  <si>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</si>
  <si>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</si>
  <si>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</si>
  <si>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</si>
  <si>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</si>
  <si>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</si>
  <si>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</si>
  <si>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</si>
  <si>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</si>
  <si>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</si>
  <si>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</si>
  <si>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</si>
  <si>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</si>
  <si>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</si>
  <si>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</si>
  <si>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</si>
  <si>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</si>
  <si>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</si>
  <si>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</si>
  <si>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</si>
  <si>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</si>
  <si>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</si>
  <si>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</si>
  <si>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</si>
  <si>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</si>
  <si>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</si>
  <si>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</si>
  <si>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</si>
  <si>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</si>
  <si>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</si>
  <si>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</si>
  <si>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</si>
  <si>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</si>
  <si>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</si>
  <si>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</si>
  <si>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</si>
  <si>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</si>
  <si>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</si>
  <si>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</si>
  <si>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</si>
  <si>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</si>
  <si>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</si>
  <si>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</si>
  <si>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</si>
  <si>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</si>
  <si>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</si>
  <si>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</si>
  <si>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</si>
  <si>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</si>
  <si>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</si>
  <si>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</si>
  <si>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</si>
  <si>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</si>
  <si>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</si>
  <si>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</si>
  <si>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</si>
  <si>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</si>
  <si>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</si>
  <si>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</si>
  <si>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</si>
  <si>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</si>
  <si>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</si>
  <si>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</si>
  <si>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</si>
  <si>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</si>
  <si>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</si>
  <si>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</si>
  <si>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</si>
  <si>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</si>
  <si>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</si>
  <si>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</si>
  <si>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</si>
  <si>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</si>
  <si>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</si>
  <si>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</si>
  <si>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</si>
  <si>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</si>
  <si>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</si>
  <si>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</si>
  <si>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</si>
  <si>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</si>
  <si>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</si>
  <si>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</si>
  <si>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</si>
  <si>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</si>
  <si>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</si>
  <si>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</si>
  <si>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</si>
  <si>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</si>
  <si>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</si>
  <si>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</si>
  <si>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</si>
  <si>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</si>
  <si>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</si>
  <si>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</si>
  <si>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</si>
  <si>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</si>
  <si>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</si>
  <si>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</si>
  <si>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</si>
  <si>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</si>
  <si>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</si>
  <si>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</si>
  <si>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</si>
  <si>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</si>
  <si>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</si>
  <si>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</si>
  <si>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</si>
  <si>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</si>
  <si>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</si>
  <si>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</si>
  <si>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</si>
  <si>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</si>
  <si>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</si>
  <si>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</si>
  <si>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</si>
  <si>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</si>
  <si>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</si>
  <si>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</si>
  <si>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</si>
  <si>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</si>
  <si>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</si>
  <si>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</si>
  <si>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</si>
  <si>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</si>
  <si>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</si>
  <si>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</si>
  <si>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</si>
  <si>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</si>
  <si>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</si>
  <si>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</si>
  <si>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</si>
  <si>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</si>
  <si>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</si>
  <si>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</si>
  <si>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</si>
  <si>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</si>
  <si>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</si>
  <si>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</si>
  <si>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</si>
  <si>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</si>
  <si>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</si>
  <si>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</si>
  <si>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</si>
  <si>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</si>
  <si>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</si>
  <si>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</si>
  <si>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</si>
  <si>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</si>
  <si>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</si>
  <si>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</si>
  <si>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</si>
  <si>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</si>
  <si>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</si>
  <si>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</si>
  <si>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</si>
  <si>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</si>
  <si>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</si>
  <si>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</si>
  <si>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</si>
  <si>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</si>
  <si>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</si>
  <si>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</si>
  <si>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</si>
  <si>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</si>
  <si>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</si>
  <si>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</si>
  <si>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</si>
  <si>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</si>
  <si>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</si>
  <si>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</si>
  <si>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</si>
  <si>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</si>
  <si>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</si>
  <si>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</si>
  <si>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</si>
  <si>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</si>
  <si>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</si>
  <si>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</si>
  <si>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</si>
  <si>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</si>
  <si>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</si>
  <si>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</si>
  <si>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</si>
  <si>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</si>
  <si>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</si>
  <si>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</si>
  <si>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</si>
  <si>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</si>
  <si>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</si>
  <si>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</si>
  <si>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</si>
  <si>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</si>
  <si>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</si>
  <si>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</si>
  <si>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</si>
  <si>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</si>
  <si>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</si>
  <si>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</si>
  <si>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</si>
  <si>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</si>
  <si>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</si>
  <si>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</si>
  <si>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</si>
  <si>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</si>
  <si>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</si>
  <si>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</si>
  <si>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</si>
  <si>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</si>
  <si>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</si>
  <si>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</si>
  <si>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</si>
  <si>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</si>
  <si>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</si>
  <si>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</si>
  <si>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</si>
  <si>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</si>
  <si>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</si>
  <si>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</si>
  <si>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</si>
  <si>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</si>
  <si>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</si>
  <si>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</si>
  <si>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</si>
  <si>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</si>
  <si>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</si>
  <si>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</si>
  <si>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</si>
  <si>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</si>
  <si>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</si>
  <si>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</si>
  <si>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</si>
  <si>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</si>
  <si>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</si>
  <si>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</si>
  <si>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</si>
  <si>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</si>
  <si>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</si>
  <si>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</si>
  <si>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</si>
  <si>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</si>
  <si>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</si>
  <si>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</si>
  <si>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</si>
  <si>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</si>
  <si>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</si>
  <si>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</si>
  <si>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</si>
  <si>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</si>
  <si>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</si>
  <si>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</si>
  <si>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</si>
  <si>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</si>
  <si>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</si>
  <si>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</si>
  <si>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</si>
  <si>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</si>
  <si>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</si>
  <si>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</si>
  <si>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</si>
  <si>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</si>
  <si>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</si>
  <si>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</si>
  <si>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</si>
  <si>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</si>
  <si>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</si>
  <si>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</si>
  <si>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</si>
  <si>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</si>
  <si>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</si>
  <si>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</si>
  <si>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</si>
  <si>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</si>
  <si>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</si>
  <si>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</si>
  <si>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</si>
  <si>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</si>
  <si>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</si>
  <si>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</si>
  <si>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</si>
  <si>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</si>
  <si>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</si>
  <si>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</si>
  <si>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</si>
  <si>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</si>
  <si>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</si>
  <si>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</si>
  <si>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</si>
  <si>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</si>
  <si>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</si>
  <si>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</si>
  <si>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</si>
  <si>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</si>
  <si>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</si>
  <si>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</si>
  <si>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</si>
  <si>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</si>
  <si>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</si>
  <si>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</si>
  <si>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</si>
  <si>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</si>
  <si>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</si>
  <si>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</si>
  <si>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</si>
  <si>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</si>
  <si>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</si>
  <si>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</si>
  <si>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</si>
  <si>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</si>
  <si>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</si>
  <si>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</si>
  <si>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</si>
  <si>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</si>
  <si>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</si>
  <si>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</si>
  <si>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</si>
  <si>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</si>
  <si>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</si>
  <si>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</si>
  <si>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</si>
  <si>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</si>
  <si>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</si>
  <si>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</si>
  <si>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</si>
  <si>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</si>
  <si>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</si>
  <si>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</si>
  <si>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</si>
  <si>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</si>
  <si>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</si>
  <si>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</si>
  <si>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</si>
  <si>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</si>
  <si>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</si>
  <si>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</si>
  <si>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</si>
  <si>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</si>
  <si>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</si>
  <si>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</si>
  <si>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</si>
  <si>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</si>
  <si>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</si>
  <si>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</si>
  <si>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</si>
  <si>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</si>
  <si>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</si>
  <si>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</si>
  <si>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</si>
  <si>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</si>
  <si>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</si>
  <si>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</si>
  <si>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</si>
  <si>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</si>
  <si>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</si>
  <si>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</si>
  <si>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</si>
  <si>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</si>
  <si>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</si>
  <si>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</si>
  <si>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</si>
  <si>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</si>
  <si>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</si>
  <si>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</si>
  <si>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</si>
  <si>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</si>
  <si>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</si>
  <si>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</si>
  <si>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</si>
  <si>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</si>
  <si>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</si>
  <si>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</si>
  <si>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</si>
  <si>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</si>
  <si>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</si>
  <si>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</si>
  <si>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</si>
  <si>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</si>
  <si>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</si>
  <si>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</si>
  <si>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</si>
  <si>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</si>
  <si>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</si>
  <si>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</si>
  <si>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</si>
  <si>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</si>
  <si>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</si>
  <si>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</si>
  <si>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</si>
  <si>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</si>
  <si>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</si>
  <si>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</si>
  <si>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</si>
  <si>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</si>
  <si>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</si>
  <si>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</si>
  <si>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</si>
  <si>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</si>
  <si>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</si>
  <si>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</si>
  <si>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</si>
  <si>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</si>
  <si>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</si>
  <si>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</si>
  <si>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</si>
  <si>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</si>
  <si>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</si>
  <si>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</si>
  <si>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</si>
  <si>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</si>
  <si>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</si>
  <si>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</si>
  <si>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</si>
  <si>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</si>
  <si>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</si>
  <si>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</si>
  <si>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</si>
  <si>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</si>
  <si>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</si>
  <si>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</si>
  <si>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</si>
  <si>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</si>
  <si>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</si>
  <si>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</si>
  <si>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</si>
  <si>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</si>
  <si>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</si>
  <si>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</si>
  <si>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</si>
  <si>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</si>
  <si>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</si>
  <si>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</si>
  <si>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</si>
  <si>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</si>
  <si>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</si>
  <si>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</si>
  <si>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</si>
  <si>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</si>
  <si>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</si>
  <si>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</si>
  <si>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</si>
  <si>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</si>
  <si>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</si>
  <si>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</si>
  <si>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</si>
  <si>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</si>
  <si>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</si>
  <si>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</si>
  <si>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</si>
  <si>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</si>
  <si>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</si>
  <si>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</si>
  <si>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</si>
  <si>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</si>
  <si>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</si>
  <si>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</si>
  <si>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</si>
  <si>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</si>
  <si>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</si>
  <si>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</si>
  <si>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</si>
  <si>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</si>
  <si>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</si>
  <si>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</si>
  <si>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</si>
  <si>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</si>
  <si>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</si>
  <si>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</si>
  <si>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</si>
  <si>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</si>
  <si>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</si>
  <si>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</si>
  <si>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</si>
  <si>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</si>
  <si>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</si>
  <si>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</si>
  <si>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</si>
  <si>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</si>
  <si>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</si>
  <si>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</si>
  <si>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</si>
  <si>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</si>
  <si>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</si>
  <si>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</si>
  <si>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</si>
  <si>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</si>
  <si>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</si>
  <si>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</si>
  <si>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</si>
  <si>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</si>
  <si>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</si>
  <si>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</si>
  <si>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</si>
  <si>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</si>
  <si>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</si>
  <si>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</si>
  <si>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</si>
  <si>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</si>
  <si>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</si>
  <si>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</si>
  <si>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</si>
  <si>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</si>
  <si>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</si>
  <si>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</si>
  <si>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</si>
  <si>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</si>
  <si>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</si>
  <si>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</si>
  <si>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</si>
  <si>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</si>
  <si>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</si>
  <si>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</si>
  <si>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</si>
  <si>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</si>
  <si>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</si>
  <si>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</si>
  <si>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</si>
  <si>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</si>
  <si>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</si>
  <si>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</si>
  <si>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</si>
  <si>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</si>
  <si>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</si>
  <si>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</si>
  <si>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</si>
  <si>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</si>
  <si>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</si>
  <si>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</si>
  <si>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</si>
  <si>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</si>
  <si>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</si>
  <si>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</si>
  <si>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</si>
  <si>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</si>
  <si>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</si>
  <si>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</si>
  <si>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</si>
  <si>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</si>
  <si>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</si>
  <si>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</si>
  <si>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</si>
  <si>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</si>
  <si>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</si>
  <si>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</si>
  <si>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</si>
  <si>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</si>
  <si>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</si>
  <si>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</si>
  <si>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</si>
  <si>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</si>
  <si>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</si>
  <si>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</si>
  <si>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</si>
  <si>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</si>
  <si>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</si>
  <si>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</si>
  <si>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</si>
  <si>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</si>
  <si>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</si>
  <si>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</si>
  <si>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</si>
  <si>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</si>
  <si>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</si>
  <si>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</si>
  <si>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</si>
  <si>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</si>
  <si>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</si>
  <si>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</si>
  <si>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</si>
  <si>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</si>
  <si>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</si>
  <si>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</si>
  <si>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</si>
  <si>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</si>
  <si>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</si>
  <si>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</si>
  <si>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</si>
  <si>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</si>
  <si>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</si>
  <si>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</si>
  <si>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</si>
  <si>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</si>
  <si>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</si>
  <si>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</si>
  <si>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</si>
  <si>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</si>
  <si>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</si>
  <si>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</si>
  <si>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</si>
  <si>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</si>
  <si>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</si>
  <si>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</si>
  <si>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</si>
  <si>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</si>
  <si>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</si>
  <si>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</si>
  <si>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</si>
  <si>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</si>
  <si>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</si>
  <si>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</si>
  <si>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</si>
  <si>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</si>
  <si>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</si>
  <si>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</si>
  <si>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</si>
  <si>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</si>
  <si>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</si>
  <si>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</si>
  <si>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</si>
  <si>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</si>
  <si>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</si>
  <si>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</si>
  <si>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</si>
  <si>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</si>
  <si>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</si>
  <si>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</si>
  <si>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</si>
  <si>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</si>
  <si>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</si>
  <si>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</si>
  <si>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</si>
  <si>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</si>
  <si>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</si>
  <si>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</si>
  <si>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</si>
  <si>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</si>
  <si>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</si>
  <si>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</si>
  <si>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</si>
  <si>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</si>
  <si>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</si>
  <si>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</si>
  <si>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</si>
  <si>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</si>
  <si>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</si>
  <si>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</si>
  <si>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</si>
  <si>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</si>
  <si>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</si>
  <si>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</si>
  <si>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</si>
  <si>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</si>
  <si>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</si>
  <si>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</si>
  <si>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</si>
  <si>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</si>
  <si>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</si>
  <si>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</si>
  <si>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</si>
  <si>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</si>
  <si>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</si>
  <si>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</si>
  <si>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</si>
  <si>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</si>
  <si>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</si>
  <si>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</si>
  <si>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</si>
  <si>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</si>
  <si>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</si>
  <si>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</si>
  <si>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</si>
  <si>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</si>
  <si>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</si>
  <si>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</si>
  <si>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</si>
  <si>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</si>
  <si>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</si>
  <si>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</si>
  <si>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</si>
  <si>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</si>
  <si>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</si>
  <si>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</si>
  <si>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</si>
  <si>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</si>
  <si>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</si>
  <si>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</si>
  <si>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</si>
  <si>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</si>
  <si>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</si>
  <si>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</si>
  <si>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</si>
  <si>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</si>
  <si>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</si>
  <si>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</si>
  <si>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</si>
  <si>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</si>
  <si>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</si>
  <si>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</si>
  <si>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</si>
  <si>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</si>
  <si>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</si>
  <si>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</si>
  <si>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</si>
  <si>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</si>
  <si>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</si>
  <si>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</si>
  <si>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</si>
  <si>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</si>
  <si>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</si>
  <si>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</si>
  <si>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</si>
  <si>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</si>
  <si>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</si>
  <si>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</si>
  <si>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</si>
  <si>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</si>
  <si>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</si>
  <si>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</si>
  <si>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</si>
  <si>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</si>
  <si>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</si>
  <si>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</si>
  <si>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</si>
  <si>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</si>
  <si>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</si>
  <si>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</si>
  <si>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</si>
  <si>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</si>
  <si>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</si>
  <si>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</si>
  <si>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</si>
  <si>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</si>
  <si>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</si>
  <si>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</si>
  <si>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</si>
  <si>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</si>
  <si>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</si>
  <si>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</si>
  <si>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</si>
  <si>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</si>
  <si>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</si>
  <si>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</si>
  <si>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</si>
  <si>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</si>
  <si>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</si>
  <si>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</si>
  <si>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</si>
  <si>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</si>
  <si>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</si>
  <si>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</si>
  <si>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</si>
  <si>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</si>
  <si>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</si>
  <si>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</si>
  <si>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</si>
  <si>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</si>
  <si>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</si>
  <si>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</si>
  <si>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</si>
  <si>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</si>
  <si>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</si>
  <si>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</si>
  <si>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</si>
  <si>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</si>
  <si>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</si>
  <si>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</si>
  <si>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</si>
  <si>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</si>
  <si>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</si>
  <si>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</si>
  <si>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</si>
  <si>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</si>
  <si>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</si>
  <si>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</si>
  <si>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</si>
  <si>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</si>
  <si>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</si>
  <si>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</si>
  <si>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</si>
  <si>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</si>
  <si>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</si>
  <si>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</si>
  <si>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</si>
  <si>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</si>
  <si>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</si>
  <si>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</si>
  <si>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</si>
  <si>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</si>
  <si>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</si>
  <si>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</si>
  <si>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</si>
  <si>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</si>
  <si>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</si>
  <si>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</si>
  <si>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</si>
  <si>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</si>
  <si>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</si>
  <si>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</si>
  <si>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</si>
  <si>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</si>
  <si>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</si>
  <si>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</si>
  <si>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</si>
  <si>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</si>
  <si>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</si>
  <si>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</si>
  <si>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</si>
  <si>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</si>
  <si>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</si>
  <si>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</si>
  <si>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</si>
  <si>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</si>
  <si>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</si>
  <si>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</si>
  <si>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</si>
  <si>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</si>
  <si>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</si>
  <si>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</si>
  <si>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</si>
  <si>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</si>
  <si>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</si>
  <si>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</si>
  <si>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</si>
  <si>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</si>
  <si>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</si>
  <si>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</si>
  <si>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</si>
  <si>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</si>
  <si>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</si>
  <si>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</si>
  <si>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</si>
  <si>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</si>
  <si>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</si>
  <si>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</si>
  <si>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</si>
  <si>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</si>
  <si>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</si>
  <si>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</si>
  <si>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</si>
  <si>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</si>
  <si>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</si>
  <si>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</si>
  <si>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</si>
  <si>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</si>
  <si>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</si>
  <si>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</si>
  <si>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</si>
  <si>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</si>
  <si>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</si>
  <si>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</si>
  <si>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</si>
  <si>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</si>
  <si>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</si>
  <si>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</si>
  <si>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</si>
  <si>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</si>
  <si>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</si>
  <si>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</si>
  <si>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</si>
  <si>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</si>
  <si>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</si>
  <si>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</si>
  <si>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</si>
  <si>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</si>
  <si>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</si>
  <si>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</si>
  <si>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</si>
  <si>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</si>
  <si>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</si>
  <si>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</si>
  <si>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</si>
  <si>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</si>
  <si>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</si>
  <si>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</si>
  <si>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</si>
  <si>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</si>
  <si>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</si>
  <si>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</si>
  <si>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</si>
  <si>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</si>
  <si>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</si>
  <si>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</si>
  <si>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</si>
  <si>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</si>
  <si>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</si>
  <si>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</si>
  <si>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</si>
  <si>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</si>
  <si>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</si>
  <si>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</si>
  <si>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</si>
  <si>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</si>
  <si>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</si>
  <si>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</si>
  <si>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</si>
  <si>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</si>
  <si>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</si>
  <si>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</si>
  <si>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</si>
  <si>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</si>
  <si>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</si>
  <si>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</si>
  <si>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</si>
  <si>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</si>
  <si>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</si>
  <si>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</si>
  <si>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</si>
  <si>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</si>
  <si>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</si>
  <si>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</si>
  <si>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</si>
  <si>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</si>
  <si>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</si>
  <si>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</si>
  <si>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</si>
  <si>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</si>
  <si>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</si>
  <si>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</si>
  <si>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</si>
  <si>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</si>
  <si>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</si>
  <si>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</si>
  <si>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</si>
  <si>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</si>
  <si>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</si>
  <si>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</si>
  <si>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</si>
  <si>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</si>
  <si>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</si>
  <si>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</si>
  <si>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</si>
  <si>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</si>
  <si>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</si>
  <si>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</si>
  <si>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</si>
  <si>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</si>
  <si>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</si>
  <si>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</si>
  <si>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</si>
  <si>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</si>
  <si>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</si>
  <si>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</si>
  <si>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</si>
  <si>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</si>
  <si>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</si>
  <si>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</si>
  <si>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</si>
  <si>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</si>
  <si>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</si>
  <si>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</si>
  <si>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</si>
  <si>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</si>
  <si>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</si>
  <si>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</si>
  <si>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</si>
  <si>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</si>
  <si>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</si>
  <si>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</si>
  <si>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</si>
  <si>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</si>
  <si>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</si>
  <si>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</si>
  <si>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</si>
  <si>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</si>
  <si>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</si>
  <si>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</si>
  <si>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</si>
  <si>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</si>
  <si>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</si>
  <si>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</si>
  <si>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</si>
  <si>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</si>
  <si>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</si>
  <si>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</si>
  <si>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</si>
  <si>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</si>
  <si>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</si>
  <si>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</si>
  <si>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</si>
  <si>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</si>
  <si>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</si>
  <si>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</si>
  <si>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</si>
  <si>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</si>
  <si>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</si>
  <si>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</si>
  <si>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</si>
  <si>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</si>
  <si>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</si>
  <si>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</si>
  <si>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</si>
  <si>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</si>
  <si>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</si>
  <si>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</si>
  <si>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</si>
  <si>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</si>
  <si>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</si>
  <si>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</si>
  <si>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</si>
  <si>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</si>
  <si>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</si>
  <si>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</si>
  <si>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</si>
  <si>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</si>
  <si>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</si>
  <si>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</si>
  <si>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</si>
  <si>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</si>
  <si>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</si>
  <si>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</si>
  <si>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</si>
  <si>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</si>
  <si>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</si>
  <si>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</si>
  <si>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</si>
  <si>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</si>
  <si>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</si>
  <si>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</si>
  <si>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</si>
  <si>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</si>
  <si>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</si>
  <si>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</si>
  <si>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</si>
  <si>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</si>
  <si>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</si>
  <si>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</si>
  <si>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</si>
  <si>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</si>
  <si>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</si>
  <si>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</si>
  <si>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</si>
  <si>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</si>
  <si>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</si>
  <si>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</si>
  <si>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</si>
  <si>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</si>
  <si>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</si>
  <si>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</si>
  <si>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</si>
  <si>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</si>
  <si>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</si>
  <si>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</si>
  <si>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</si>
  <si>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</si>
  <si>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</si>
  <si>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</si>
  <si>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</si>
  <si>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</si>
  <si>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</si>
  <si>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</si>
  <si>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</si>
  <si>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</si>
  <si>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</si>
  <si>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</si>
  <si>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</si>
  <si>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</si>
  <si>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</si>
  <si>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</si>
  <si>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</si>
  <si>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</si>
  <si>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</si>
  <si>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</si>
  <si>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</si>
  <si>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</si>
  <si>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</si>
  <si>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</si>
  <si>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</si>
  <si>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</si>
  <si>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</si>
  <si>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</si>
  <si>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</si>
  <si>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</si>
  <si>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</si>
  <si>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</si>
  <si>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</si>
  <si>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</si>
  <si>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</si>
  <si>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</si>
  <si>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</si>
  <si>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</si>
  <si>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</si>
  <si>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</si>
  <si>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</si>
  <si>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</si>
  <si>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</si>
  <si>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</si>
  <si>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</si>
  <si>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</si>
  <si>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</si>
  <si>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</si>
  <si>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</si>
  <si>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</si>
  <si>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</si>
  <si>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</si>
  <si>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</si>
  <si>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</si>
  <si>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</si>
  <si>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</si>
  <si>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</si>
  <si>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</si>
  <si>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</si>
  <si>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</si>
  <si>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</si>
  <si>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</si>
  <si>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</si>
  <si>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</si>
  <si>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</si>
  <si>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</si>
  <si>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</si>
  <si>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</si>
  <si>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</si>
  <si>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</si>
  <si>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</si>
  <si>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</si>
  <si>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</si>
  <si>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</si>
  <si>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</si>
  <si>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</si>
  <si>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</si>
  <si>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</si>
  <si>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</si>
  <si>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</si>
  <si>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</si>
  <si>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</si>
  <si>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</si>
  <si>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</si>
  <si>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</si>
  <si>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</si>
  <si>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</si>
  <si>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</si>
  <si>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</si>
  <si>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</si>
  <si>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</si>
  <si>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</si>
  <si>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</si>
  <si>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</si>
  <si>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</si>
  <si>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</si>
  <si>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</si>
  <si>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</si>
  <si>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</si>
  <si>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</si>
  <si>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</si>
  <si>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</si>
  <si>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</si>
  <si>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</si>
  <si>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</si>
  <si>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</si>
  <si>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</si>
  <si>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</si>
  <si>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</si>
  <si>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</si>
  <si>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</si>
  <si>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</si>
  <si>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</si>
  <si>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</si>
  <si>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</si>
  <si>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</si>
  <si>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</si>
  <si>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</si>
  <si>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</si>
  <si>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</si>
  <si>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</si>
  <si>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</si>
  <si>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</si>
  <si>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</si>
  <si>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</si>
  <si>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</si>
  <si>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</si>
  <si>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</si>
  <si>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</si>
  <si>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</si>
  <si>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</si>
  <si>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</si>
  <si>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</si>
  <si>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</si>
  <si>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</si>
  <si>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</si>
  <si>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</si>
  <si>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</si>
  <si>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</si>
  <si>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</si>
  <si>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</si>
  <si>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</si>
  <si>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</si>
  <si>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</si>
  <si>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</si>
  <si>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</si>
  <si>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</si>
  <si>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</si>
  <si>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</si>
  <si>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</si>
  <si>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</si>
  <si>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</si>
  <si>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</si>
  <si>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</si>
  <si>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</si>
  <si>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</si>
  <si>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</si>
  <si>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</si>
  <si>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</si>
  <si>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</si>
  <si>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</si>
  <si>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</si>
  <si>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</si>
  <si>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</si>
  <si>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</si>
  <si>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</si>
  <si>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</si>
  <si>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</si>
  <si>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</si>
  <si>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</si>
  <si>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</si>
  <si>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</si>
  <si>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</si>
  <si>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</si>
  <si>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</si>
  <si>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</si>
  <si>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</si>
  <si>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</si>
  <si>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</si>
  <si>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</si>
  <si>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</si>
  <si>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</si>
  <si>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</si>
  <si>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</si>
  <si>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</si>
  <si>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</si>
  <si>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</si>
  <si>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</si>
  <si>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</si>
  <si>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</si>
  <si>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</si>
  <si>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</si>
  <si>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</si>
  <si>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</si>
  <si>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</si>
  <si>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</si>
  <si>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</si>
  <si>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</si>
  <si>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</si>
  <si>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</si>
  <si>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</si>
  <si>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</si>
  <si>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</si>
  <si>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</si>
  <si>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</si>
  <si>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</si>
  <si>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</si>
  <si>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</si>
  <si>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</si>
  <si>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</si>
  <si>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</si>
  <si>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</si>
  <si>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</si>
  <si>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</si>
  <si>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</si>
  <si>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</si>
  <si>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</si>
  <si>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</si>
  <si>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</si>
  <si>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</si>
  <si>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</si>
  <si>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</si>
  <si>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</si>
  <si>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</si>
  <si>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</si>
  <si>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</si>
  <si>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</si>
  <si>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</si>
  <si>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</si>
  <si>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</si>
  <si>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</si>
  <si>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</si>
  <si>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</si>
  <si>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</si>
  <si>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</si>
  <si>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</si>
  <si>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</si>
  <si>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</si>
  <si>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</si>
  <si>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</si>
  <si>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</si>
  <si>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</si>
  <si>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</si>
  <si>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</si>
  <si>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</si>
  <si>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</si>
  <si>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</si>
  <si>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</si>
  <si>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</si>
  <si>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</si>
  <si>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</si>
  <si>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</si>
  <si>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</si>
  <si>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</si>
  <si>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</si>
  <si>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</si>
  <si>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</si>
  <si>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</si>
  <si>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</si>
  <si>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</si>
  <si>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</si>
  <si>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</si>
  <si>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</si>
  <si>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</si>
  <si>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</si>
  <si>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</si>
  <si>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</si>
  <si>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</si>
  <si>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</si>
  <si>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</si>
  <si>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</si>
  <si>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</si>
  <si>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</si>
  <si>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</si>
  <si>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</si>
  <si>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</si>
  <si>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</si>
  <si>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</si>
  <si>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</si>
  <si>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</si>
  <si>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</si>
  <si>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</si>
  <si>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</si>
  <si>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</si>
  <si>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</si>
  <si>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</si>
  <si>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</si>
  <si>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</si>
  <si>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</si>
  <si>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</si>
  <si>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</si>
  <si>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</si>
  <si>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</si>
  <si>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</si>
  <si>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</si>
  <si>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</si>
  <si>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</si>
  <si>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</si>
  <si>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</si>
  <si>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</si>
  <si>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</si>
  <si>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</si>
  <si>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</si>
  <si>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</si>
  <si>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</si>
  <si>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</si>
  <si>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</si>
  <si>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</si>
  <si>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</si>
  <si>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</si>
  <si>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</si>
  <si>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</si>
  <si>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</si>
  <si>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</si>
  <si>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</si>
  <si>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</si>
  <si>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</si>
  <si>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</si>
  <si>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</si>
  <si>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</si>
  <si>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</si>
  <si>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</si>
  <si>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</si>
  <si>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</si>
  <si>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</si>
  <si>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</si>
  <si>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</si>
  <si>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</si>
  <si>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</si>
  <si>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</si>
  <si>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</si>
  <si>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</si>
  <si>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</si>
  <si>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</si>
  <si>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</si>
  <si>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</si>
  <si>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</si>
  <si>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</si>
  <si>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</si>
  <si>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</si>
  <si>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</si>
  <si>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</si>
  <si>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</si>
  <si>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</si>
  <si>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</si>
  <si>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</si>
  <si>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</si>
  <si>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</si>
  <si>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</si>
  <si>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</si>
  <si>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</si>
  <si>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</si>
  <si>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</si>
  <si>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</si>
  <si>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</si>
  <si>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</si>
  <si>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</si>
  <si>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</si>
  <si>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</si>
  <si>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</si>
  <si>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</si>
  <si>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</si>
  <si>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</si>
  <si>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</si>
  <si>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</si>
  <si>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</si>
  <si>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</si>
  <si>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</si>
  <si>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</si>
  <si>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</si>
  <si>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</si>
  <si>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</si>
  <si>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</si>
  <si>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</si>
  <si>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</si>
  <si>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</si>
  <si>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</si>
  <si>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</si>
  <si>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</si>
  <si>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</si>
  <si>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</si>
  <si>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</si>
  <si>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</si>
  <si>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</si>
  <si>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</si>
  <si>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</si>
  <si>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</si>
  <si>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</si>
  <si>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</si>
  <si>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</si>
  <si>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</si>
  <si>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</si>
  <si>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</si>
  <si>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</si>
  <si>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</si>
  <si>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</si>
  <si>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</si>
  <si>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</si>
  <si>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</si>
  <si>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</si>
  <si>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</si>
  <si>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</si>
  <si>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</si>
  <si>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</si>
  <si>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</si>
  <si>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</si>
  <si>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</si>
  <si>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</si>
  <si>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</si>
  <si>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</si>
  <si>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</si>
  <si>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</si>
  <si>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</si>
  <si>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</si>
  <si>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</si>
  <si>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</si>
  <si>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</si>
  <si>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</si>
  <si>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</si>
  <si>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</si>
  <si>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</si>
  <si>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</si>
  <si>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</si>
  <si>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</si>
  <si>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</si>
  <si>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</si>
  <si>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</si>
  <si>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</si>
  <si>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</si>
  <si>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</si>
  <si>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</si>
  <si>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</si>
  <si>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</si>
  <si>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</si>
  <si>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</si>
  <si>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</si>
  <si>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</si>
  <si>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</si>
  <si>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</si>
  <si>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</si>
  <si>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</si>
  <si>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</si>
  <si>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</si>
  <si>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</si>
  <si>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</si>
  <si>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</si>
  <si>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</si>
  <si>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</si>
  <si>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</si>
  <si>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</si>
  <si>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</si>
  <si>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</si>
  <si>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</si>
  <si>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</si>
  <si>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</si>
  <si>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</si>
  <si>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</si>
  <si>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</si>
  <si>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</si>
  <si>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</si>
  <si>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</si>
  <si>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</si>
  <si>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</si>
  <si>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</si>
  <si>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</si>
  <si>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</si>
  <si>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</si>
  <si>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</si>
  <si>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</si>
  <si>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</si>
  <si>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</si>
  <si>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</si>
  <si>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</si>
  <si>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</si>
  <si>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</si>
  <si>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</si>
  <si>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</si>
  <si>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</si>
  <si>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</si>
  <si>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</si>
  <si>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</si>
  <si>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</si>
  <si>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</si>
  <si>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</si>
  <si>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</si>
  <si>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</si>
  <si>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</si>
  <si>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</si>
  <si>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</si>
  <si>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</si>
  <si>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</si>
  <si>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</si>
  <si>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</si>
  <si>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</si>
  <si>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</si>
  <si>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</si>
  <si>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</si>
  <si>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</si>
  <si>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</si>
  <si>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</si>
  <si>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</si>
  <si>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</si>
  <si>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</si>
  <si>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</si>
  <si>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</si>
  <si>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</si>
  <si>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</si>
  <si>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</si>
  <si>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</si>
  <si>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</si>
  <si>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</si>
  <si>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</si>
  <si>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</si>
  <si>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</si>
  <si>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</si>
  <si>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</si>
  <si>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</si>
  <si>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</si>
  <si>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</si>
  <si>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</si>
  <si>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</si>
  <si>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</si>
  <si>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</si>
  <si>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</si>
  <si>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</si>
  <si>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</si>
  <si>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</si>
  <si>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</si>
  <si>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</si>
  <si>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</si>
  <si>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</si>
  <si>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</si>
  <si>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</si>
  <si>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</si>
  <si>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</si>
  <si>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</si>
  <si>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</si>
  <si>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</si>
  <si>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</si>
  <si>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</si>
  <si>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</si>
  <si>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</si>
  <si>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</si>
  <si>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</si>
  <si>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</si>
  <si>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</si>
  <si>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</si>
  <si>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</si>
  <si>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</si>
  <si>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</si>
  <si>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</si>
  <si>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</si>
  <si>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</si>
  <si>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</si>
  <si>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</si>
  <si>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</si>
  <si>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</si>
  <si>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</si>
  <si>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</si>
  <si>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</si>
  <si>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</si>
  <si>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</si>
  <si>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</si>
  <si>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</si>
  <si>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</si>
  <si>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</si>
  <si>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</si>
  <si>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</si>
  <si>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</si>
  <si>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</si>
  <si>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</si>
  <si>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</si>
  <si>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</si>
  <si>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</si>
  <si>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</si>
  <si>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</si>
  <si>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</si>
  <si>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</si>
  <si>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</si>
  <si>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</si>
  <si>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</si>
  <si>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</si>
  <si>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</si>
  <si>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</si>
  <si>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</si>
  <si>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</si>
  <si>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</si>
  <si>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</si>
  <si>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</si>
  <si>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</si>
  <si>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</si>
  <si>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</si>
  <si>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</si>
  <si>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</si>
  <si>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</si>
  <si>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</si>
  <si>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</si>
  <si>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</si>
  <si>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</si>
  <si>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</si>
  <si>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</si>
  <si>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</si>
  <si>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</si>
  <si>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</si>
  <si>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</si>
  <si>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</si>
  <si>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</si>
  <si>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</si>
  <si>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</si>
  <si>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</si>
  <si>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</si>
  <si>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</si>
  <si>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</si>
  <si>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</si>
  <si>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</si>
  <si>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</si>
  <si>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</si>
  <si>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</si>
  <si>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</si>
  <si>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</si>
  <si>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</si>
  <si>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</si>
  <si>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</si>
  <si>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</si>
  <si>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</si>
  <si>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</si>
  <si>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</si>
  <si>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</si>
  <si>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</si>
  <si>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</si>
  <si>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</si>
  <si>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</si>
  <si>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</si>
  <si>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</si>
  <si>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</si>
  <si>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</si>
  <si>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</si>
  <si>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</si>
  <si>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</si>
  <si>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</si>
  <si>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</si>
  <si>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</si>
  <si>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</si>
  <si>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</si>
  <si>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</si>
  <si>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</si>
  <si>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</si>
  <si>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</si>
  <si>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</si>
  <si>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</si>
  <si>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</si>
  <si>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</si>
  <si>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</si>
  <si>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</si>
  <si>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</si>
  <si>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</si>
  <si>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</si>
  <si>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</si>
  <si>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</si>
  <si>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</si>
  <si>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</si>
  <si>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</si>
  <si>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</si>
  <si>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</si>
  <si>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</si>
  <si>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</si>
  <si>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</si>
  <si>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</si>
  <si>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</si>
  <si>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</si>
  <si>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</si>
  <si>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</si>
  <si>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</si>
  <si>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</si>
  <si>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</si>
  <si>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</si>
  <si>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</si>
  <si>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</si>
  <si>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</si>
  <si>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</si>
  <si>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</si>
  <si>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</si>
  <si>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</si>
  <si>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</si>
  <si>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</si>
  <si>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</si>
  <si>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</si>
  <si>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</si>
  <si>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</si>
  <si>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</si>
  <si>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</si>
  <si>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</si>
  <si>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</si>
  <si>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</si>
  <si>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</si>
  <si>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</si>
  <si>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</si>
  <si>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</si>
  <si>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</si>
  <si>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</si>
  <si>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</si>
  <si>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</si>
  <si>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</si>
  <si>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</si>
  <si>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</si>
  <si>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</si>
  <si>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</si>
  <si>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</si>
  <si>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</si>
  <si>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</si>
  <si>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</si>
  <si>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</si>
  <si>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</si>
  <si>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</si>
  <si>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</si>
  <si>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</si>
  <si>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</si>
  <si>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</si>
  <si>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</si>
  <si>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</si>
  <si>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</si>
  <si>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</si>
  <si>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</si>
  <si>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</si>
  <si>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</si>
  <si>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</si>
  <si>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</si>
  <si>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</si>
  <si>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</si>
  <si>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</si>
  <si>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</si>
  <si>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</si>
  <si>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</si>
  <si>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</si>
  <si>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</si>
  <si>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</si>
  <si>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</si>
  <si>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</si>
  <si>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</si>
  <si>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</si>
  <si>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</si>
  <si>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</si>
  <si>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</si>
  <si>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</si>
  <si>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</si>
  <si>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</si>
  <si>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</si>
  <si>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</si>
  <si>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</si>
  <si>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</si>
  <si>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</si>
  <si>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</si>
  <si>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</si>
  <si>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</si>
  <si>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</si>
  <si>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</si>
  <si>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</si>
  <si>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</si>
  <si>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</si>
  <si>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</si>
  <si>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</si>
  <si>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</si>
  <si>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</si>
  <si>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</si>
  <si>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</si>
  <si>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</si>
  <si>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</si>
  <si>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</si>
  <si>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</si>
  <si>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</si>
  <si>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</si>
  <si>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</si>
  <si>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</si>
  <si>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</si>
  <si>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</si>
  <si>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</si>
  <si>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</si>
  <si>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</si>
  <si>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</si>
  <si>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</si>
  <si>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</si>
  <si>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</si>
  <si>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</si>
  <si>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</si>
  <si>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</si>
  <si>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</si>
  <si>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</si>
  <si>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</si>
  <si>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</si>
  <si>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</si>
  <si>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</si>
  <si>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</si>
  <si>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</si>
  <si>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</si>
  <si>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</si>
  <si>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</si>
  <si>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</si>
  <si>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</si>
  <si>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</si>
  <si>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</si>
  <si>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</si>
  <si>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</si>
  <si>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</si>
  <si>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</si>
  <si>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</si>
  <si>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</si>
  <si>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</si>
  <si>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</si>
  <si>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</si>
  <si>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</si>
  <si>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</si>
  <si>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</si>
  <si>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</si>
  <si>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</si>
  <si>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</si>
  <si>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</si>
  <si>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</si>
  <si>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</si>
  <si>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</si>
  <si>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</si>
  <si>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</si>
  <si>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</si>
  <si>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</si>
  <si>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</si>
  <si>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</si>
  <si>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</si>
  <si>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</si>
  <si>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</si>
  <si>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</si>
  <si>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</si>
  <si>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</si>
  <si>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</si>
  <si>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</si>
  <si>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</si>
  <si>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</si>
  <si>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</si>
  <si>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</si>
  <si>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</si>
  <si>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</si>
  <si>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</si>
  <si>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</si>
  <si>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</si>
  <si>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</si>
  <si>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</si>
  <si>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</si>
  <si>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</si>
  <si>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</si>
  <si>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</si>
  <si>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</si>
  <si>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</si>
  <si>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</si>
  <si>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</si>
  <si>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</si>
  <si>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</si>
  <si>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</si>
  <si>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</si>
  <si>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</si>
  <si>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</si>
  <si>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</si>
  <si>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</si>
  <si>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</si>
  <si>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</si>
  <si>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</si>
  <si>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</si>
  <si>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</si>
  <si>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</si>
  <si>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</si>
  <si>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</si>
  <si>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</si>
  <si>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</si>
  <si>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</si>
  <si>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</si>
  <si>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</si>
  <si>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</si>
  <si>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</si>
  <si>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</si>
  <si>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</si>
  <si>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</si>
  <si>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</si>
  <si>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</si>
  <si>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</si>
  <si>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</si>
  <si>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</si>
  <si>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</si>
  <si>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</si>
  <si>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</si>
  <si>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</si>
  <si>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</si>
  <si>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</si>
  <si>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</si>
  <si>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</si>
  <si>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</si>
  <si>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</si>
  <si>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</si>
  <si>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</si>
  <si>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</si>
  <si>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</si>
  <si>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</si>
  <si>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</si>
  <si>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</si>
  <si>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</si>
  <si>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</si>
  <si>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</si>
  <si>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</si>
  <si>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</si>
  <si>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</si>
  <si>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</si>
  <si>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</si>
  <si>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</si>
  <si>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</si>
  <si>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</si>
  <si>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</si>
  <si>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</si>
  <si>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</si>
  <si>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</si>
  <si>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</si>
  <si>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</si>
  <si>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</si>
  <si>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</si>
  <si>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</si>
  <si>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</si>
  <si>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</si>
  <si>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</si>
  <si>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</si>
  <si>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</si>
  <si>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</si>
  <si>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</si>
  <si>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</si>
  <si>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</si>
  <si>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</si>
  <si>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</si>
  <si>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</si>
  <si>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</si>
  <si>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</si>
  <si>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</si>
  <si>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</si>
  <si>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</si>
  <si>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</si>
  <si>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</si>
  <si>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</si>
  <si>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</si>
  <si>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</si>
  <si>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</si>
  <si>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</si>
  <si>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</si>
  <si>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</si>
  <si>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</si>
  <si>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</si>
  <si>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</si>
  <si>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</si>
  <si>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</si>
  <si>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</si>
  <si>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</si>
  <si>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</si>
  <si>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</si>
  <si>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</si>
  <si>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</si>
  <si>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</si>
  <si>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</si>
  <si>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</si>
  <si>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</si>
  <si>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</si>
  <si>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</si>
  <si>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</si>
  <si>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</si>
  <si>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</si>
  <si>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</si>
  <si>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</si>
  <si>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</si>
  <si>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</si>
  <si>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</si>
  <si>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</si>
  <si>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</si>
  <si>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</si>
  <si>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</si>
  <si>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</si>
  <si>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</si>
  <si>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</si>
  <si>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</si>
  <si>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</si>
  <si>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</si>
  <si>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</si>
  <si>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</si>
  <si>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</si>
  <si>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</si>
  <si>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</si>
  <si>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</si>
  <si>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</si>
  <si>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</si>
  <si>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</si>
  <si>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</si>
  <si>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</si>
  <si>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</si>
  <si>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</si>
  <si>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</si>
  <si>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</si>
  <si>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</si>
  <si>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</si>
  <si>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</si>
  <si>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</si>
  <si>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</si>
  <si>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</si>
  <si>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</si>
  <si>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</si>
  <si>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</si>
  <si>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</si>
  <si>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</si>
  <si>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</si>
  <si>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</si>
  <si>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</si>
  <si>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</si>
  <si>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</si>
  <si>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</si>
  <si>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</si>
  <si>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</si>
  <si>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</si>
  <si>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</si>
  <si>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</si>
  <si>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</si>
  <si>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</si>
  <si>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</si>
  <si>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</si>
  <si>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</si>
  <si>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</si>
  <si>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</si>
  <si>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</si>
  <si>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</si>
  <si>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</si>
  <si>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</si>
  <si>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</si>
  <si>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</si>
  <si>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</si>
  <si>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</si>
  <si>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</si>
  <si>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</si>
  <si>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</si>
  <si>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</si>
  <si>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</si>
  <si>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</si>
  <si>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</si>
  <si>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</si>
  <si>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</si>
  <si>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</si>
  <si>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</si>
  <si>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</si>
  <si>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</si>
  <si>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</si>
  <si>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</si>
  <si>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</si>
  <si>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</si>
  <si>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</si>
  <si>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</si>
  <si>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</si>
  <si>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</si>
  <si>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</si>
  <si>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</si>
  <si>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</si>
  <si>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</si>
  <si>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</si>
  <si>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</si>
  <si>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</si>
  <si>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</si>
  <si>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</si>
  <si>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</si>
  <si>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</si>
  <si>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</si>
  <si>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</si>
  <si>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</si>
  <si>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</si>
  <si>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</si>
  <si>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</si>
  <si>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</si>
  <si>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</si>
  <si>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</si>
  <si>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</si>
  <si>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</si>
  <si>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</si>
  <si>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</si>
  <si>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</si>
  <si>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</si>
  <si>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</si>
  <si>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</si>
  <si>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</si>
  <si>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</si>
  <si>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</si>
  <si>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</si>
  <si>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</si>
  <si>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</si>
  <si>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</si>
  <si>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</si>
  <si>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</si>
  <si>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</si>
  <si>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</si>
  <si>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</si>
  <si>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</si>
  <si>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</si>
  <si>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</si>
  <si>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</si>
  <si>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</si>
  <si>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</si>
  <si>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</si>
  <si>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</si>
  <si>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</si>
  <si>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</si>
  <si>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</si>
  <si>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</si>
  <si>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</si>
  <si>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</si>
  <si>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</si>
  <si>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</si>
  <si>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</si>
  <si>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</si>
  <si>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</si>
  <si>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</si>
  <si>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</si>
  <si>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</si>
  <si>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</si>
  <si>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</si>
  <si>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</si>
  <si>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</si>
  <si>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</si>
  <si>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</si>
  <si>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</si>
  <si>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</si>
  <si>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</si>
  <si>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</si>
  <si>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</si>
  <si>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</si>
  <si>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</si>
  <si>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</si>
  <si>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</si>
  <si>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</si>
  <si>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</si>
  <si>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</si>
  <si>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</si>
  <si>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</si>
  <si>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</si>
  <si>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</si>
  <si>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</si>
  <si>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</si>
  <si>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</si>
  <si>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</si>
  <si>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</si>
  <si>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</si>
  <si>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</si>
  <si>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</si>
  <si>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</si>
  <si>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</si>
  <si>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</si>
  <si>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</si>
  <si>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</si>
  <si>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</si>
  <si>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</si>
  <si>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</si>
  <si>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</si>
  <si>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</si>
  <si>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</si>
  <si>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</si>
  <si>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</si>
  <si>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</si>
  <si>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</si>
  <si>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</si>
  <si>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</si>
  <si>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</si>
  <si>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</si>
  <si>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</si>
  <si>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</si>
  <si>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</si>
  <si>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</si>
  <si>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</si>
  <si>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</si>
  <si>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</si>
  <si>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</si>
  <si>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</si>
  <si>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</si>
  <si>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</si>
  <si>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</si>
  <si>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</si>
  <si>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</si>
  <si>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</si>
  <si>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</si>
  <si>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</si>
  <si>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</si>
  <si>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</si>
  <si>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</si>
  <si>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</si>
  <si>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</si>
  <si>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</si>
  <si>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</si>
  <si>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</si>
  <si>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</si>
  <si>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</si>
  <si>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</si>
  <si>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</si>
  <si>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</si>
  <si>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</si>
  <si>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</si>
  <si>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</si>
  <si>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</si>
  <si>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</si>
  <si>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</si>
  <si>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</si>
  <si>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</si>
  <si>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</si>
  <si>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</si>
  <si>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</si>
  <si>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</si>
  <si>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</si>
  <si>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</si>
  <si>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</si>
  <si>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</si>
  <si>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</si>
  <si>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</si>
  <si>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</si>
  <si>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</si>
  <si>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</si>
  <si>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</si>
  <si>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</si>
  <si>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</si>
  <si>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</si>
  <si>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</si>
  <si>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</si>
  <si>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</si>
  <si>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</si>
  <si>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</si>
  <si>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</si>
  <si>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</si>
  <si>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</si>
  <si>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</si>
  <si>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</si>
  <si>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</si>
  <si>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</si>
  <si>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</si>
  <si>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</si>
  <si>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</si>
  <si>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</si>
  <si>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</si>
  <si>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</si>
  <si>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</si>
  <si>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</si>
  <si>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</si>
  <si>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</si>
  <si>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</si>
  <si>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</si>
  <si>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</si>
  <si>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</si>
  <si>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</si>
  <si>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</si>
  <si>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</si>
  <si>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</si>
  <si>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</si>
  <si>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</si>
  <si>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</si>
  <si>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</si>
  <si>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</si>
  <si>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</si>
  <si>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</si>
  <si>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</si>
  <si>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</si>
  <si>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</si>
  <si>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</si>
  <si>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</si>
  <si>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</si>
  <si>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</si>
  <si>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</si>
  <si>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</si>
  <si>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</si>
  <si>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</si>
  <si>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</si>
  <si>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</si>
  <si>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</si>
  <si>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</si>
  <si>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</si>
  <si>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</si>
  <si>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</si>
  <si>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</si>
  <si>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</si>
  <si>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</si>
  <si>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</si>
  <si>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</si>
  <si>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</si>
  <si>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</si>
  <si>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</si>
  <si>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</si>
  <si>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</si>
  <si>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</si>
  <si>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</si>
  <si>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</si>
  <si>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</si>
  <si>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</si>
  <si>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</si>
  <si>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</si>
  <si>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</si>
  <si>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</si>
  <si>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</si>
  <si>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</si>
  <si>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</si>
  <si>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</si>
  <si>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</si>
  <si>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</si>
  <si>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</si>
  <si>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</si>
  <si>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</si>
  <si>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</si>
  <si>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</si>
  <si>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</si>
  <si>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</si>
  <si>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</si>
  <si>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</si>
  <si>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</si>
  <si>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</si>
  <si>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</si>
  <si>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</si>
  <si>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</si>
  <si>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</si>
  <si>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</si>
  <si>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</si>
  <si>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</si>
  <si>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</si>
  <si>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</si>
  <si>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</si>
  <si>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</si>
  <si>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</si>
  <si>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</si>
  <si>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</si>
  <si>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</si>
  <si>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</si>
  <si>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</si>
  <si>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</si>
  <si>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</si>
  <si>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</si>
  <si>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</si>
  <si>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</si>
  <si>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</si>
  <si>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</si>
  <si>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</si>
  <si>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</si>
  <si>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</si>
  <si>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</si>
  <si>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</si>
  <si>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</si>
  <si>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</si>
  <si>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</si>
  <si>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</si>
  <si>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</si>
  <si>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</si>
  <si>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</si>
  <si>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</si>
  <si>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</si>
  <si>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</si>
  <si>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</si>
  <si>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</si>
  <si>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</si>
  <si>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</si>
  <si>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</si>
  <si>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</si>
  <si>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</si>
  <si>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</si>
  <si>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</si>
  <si>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</si>
  <si>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</si>
  <si>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</si>
  <si>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</si>
  <si>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</si>
  <si>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</si>
  <si>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</si>
  <si>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</si>
  <si>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</si>
  <si>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</si>
  <si>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</si>
  <si>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</si>
  <si>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</si>
  <si>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</si>
  <si>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</si>
  <si>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</si>
  <si>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</si>
  <si>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</si>
  <si>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</si>
  <si>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</si>
  <si>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</si>
  <si>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</si>
  <si>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</si>
  <si>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</si>
  <si>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</si>
  <si>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</si>
  <si>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</si>
  <si>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</si>
  <si>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</si>
  <si>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</si>
  <si>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</si>
  <si>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</si>
  <si>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</si>
  <si>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</si>
  <si>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</si>
  <si>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</si>
  <si>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</si>
  <si>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</si>
  <si>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</si>
  <si>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</si>
  <si>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</si>
  <si>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</si>
  <si>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</si>
  <si>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</si>
  <si>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</si>
  <si>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</si>
  <si>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</si>
  <si>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</si>
  <si>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</si>
  <si>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</si>
  <si>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</si>
  <si>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</si>
  <si>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</si>
  <si>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</si>
  <si>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</si>
  <si>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</si>
  <si>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</si>
  <si>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</si>
  <si>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</si>
  <si>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</si>
  <si>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</si>
  <si>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</si>
  <si>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</si>
  <si>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</si>
  <si>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</si>
  <si>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</si>
  <si>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</si>
  <si>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</si>
  <si>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</si>
  <si>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</si>
  <si>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</si>
  <si>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</si>
  <si>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</si>
  <si>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</si>
  <si>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</si>
  <si>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</si>
  <si>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</si>
  <si>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</si>
  <si>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</si>
  <si>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</si>
  <si>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</si>
  <si>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</si>
  <si>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</si>
  <si>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</si>
  <si>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</si>
  <si>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</si>
  <si>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</si>
  <si>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</si>
  <si>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</si>
  <si>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</si>
  <si>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</si>
  <si>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</si>
  <si>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</si>
  <si>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</si>
  <si>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</si>
  <si>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</si>
  <si>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</si>
  <si>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</si>
  <si>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</si>
  <si>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</si>
  <si>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</si>
  <si>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</si>
  <si>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</si>
  <si>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</si>
  <si>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</si>
  <si>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</si>
  <si>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</si>
  <si>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</si>
  <si>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</si>
  <si>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</si>
  <si>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</si>
  <si>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</si>
  <si>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</si>
  <si>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</si>
  <si>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</si>
  <si>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</si>
  <si>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</si>
  <si>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</si>
  <si>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</si>
  <si>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</si>
  <si>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</si>
  <si>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</si>
  <si>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</si>
  <si>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</si>
  <si>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</si>
  <si>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</si>
  <si>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</si>
  <si>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</si>
  <si>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</si>
  <si>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</si>
  <si>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</si>
  <si>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</si>
  <si>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</si>
  <si>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</si>
  <si>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</si>
  <si>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</si>
  <si>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</si>
  <si>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</si>
  <si>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</si>
  <si>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</si>
  <si>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</si>
  <si>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</si>
  <si>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</si>
  <si>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</si>
  <si>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</si>
  <si>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</si>
  <si>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</si>
  <si>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</si>
  <si>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</si>
  <si>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</si>
  <si>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</si>
  <si>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</si>
  <si>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</si>
  <si>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</si>
  <si>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</si>
  <si>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</si>
  <si>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</si>
  <si>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</si>
  <si>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</si>
  <si>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</si>
  <si>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</si>
  <si>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</si>
  <si>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</si>
  <si>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</si>
  <si>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</si>
  <si>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</si>
  <si>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</si>
  <si>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</si>
  <si>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</si>
  <si>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</si>
  <si>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</si>
  <si>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</si>
  <si>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</si>
  <si>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</si>
  <si>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</si>
  <si>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</si>
  <si>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</si>
  <si>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</si>
  <si>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</si>
  <si>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</si>
  <si>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</si>
  <si>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</si>
  <si>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</si>
  <si>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</si>
  <si>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</si>
  <si>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</si>
  <si>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</si>
  <si>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</si>
  <si>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</si>
  <si>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</si>
  <si>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</si>
  <si>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</si>
  <si>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</si>
  <si>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</si>
  <si>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</si>
  <si>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</si>
  <si>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</si>
  <si>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</si>
  <si>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</si>
  <si>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</si>
  <si>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</si>
  <si>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</si>
  <si>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</si>
  <si>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</si>
  <si>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</si>
  <si>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</si>
  <si>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</si>
  <si>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</si>
  <si>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</si>
  <si>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</si>
  <si>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</si>
  <si>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</si>
  <si>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</si>
  <si>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</si>
  <si>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</si>
  <si>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</si>
  <si>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</si>
  <si>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</si>
  <si>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</si>
  <si>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</si>
  <si>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</si>
  <si>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</si>
  <si>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</si>
  <si>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</si>
  <si>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</si>
  <si>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</si>
  <si>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</si>
  <si>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</si>
  <si>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</si>
  <si>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</si>
  <si>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</si>
  <si>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</si>
  <si>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</si>
  <si>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</si>
  <si>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</si>
  <si>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</si>
  <si>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</si>
  <si>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</si>
  <si>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</si>
  <si>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</si>
  <si>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</si>
  <si>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</si>
  <si>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</si>
  <si>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</si>
  <si>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</si>
  <si>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</si>
  <si>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</si>
  <si>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</si>
  <si>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</si>
  <si>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</si>
  <si>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</si>
  <si>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</si>
  <si>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</si>
  <si>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</si>
  <si>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</si>
  <si>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</si>
  <si>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</si>
  <si>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</si>
  <si>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</si>
  <si>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</si>
  <si>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</si>
  <si>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</si>
  <si>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</si>
  <si>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</si>
  <si>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</si>
  <si>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</si>
  <si>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</si>
  <si>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</si>
  <si>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</si>
  <si>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</si>
  <si>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</si>
  <si>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</si>
  <si>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</si>
  <si>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</si>
  <si>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</si>
  <si>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</si>
  <si>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</si>
  <si>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</si>
  <si>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</si>
  <si>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</si>
  <si>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</si>
  <si>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</si>
  <si>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</si>
  <si>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</si>
  <si>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</si>
  <si>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</si>
  <si>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</si>
  <si>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</si>
  <si>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</si>
  <si>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</si>
  <si>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</si>
  <si>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</si>
  <si>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</si>
  <si>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</si>
  <si>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</si>
  <si>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</si>
  <si>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</si>
  <si>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</si>
  <si>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</si>
  <si>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</si>
  <si>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</si>
  <si>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</si>
  <si>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</si>
  <si>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</si>
  <si>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</si>
  <si>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</si>
  <si>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</si>
  <si>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</si>
  <si>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</si>
  <si>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</si>
  <si>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</si>
  <si>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</si>
  <si>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</si>
  <si>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</si>
  <si>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</si>
  <si>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</si>
  <si>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</si>
  <si>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</si>
  <si>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</si>
  <si>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</si>
  <si>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</si>
  <si>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</si>
  <si>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</si>
  <si>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</si>
  <si>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</si>
  <si>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</si>
  <si>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</si>
  <si>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</si>
  <si>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</si>
  <si>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</si>
  <si>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</si>
  <si>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</si>
  <si>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</si>
  <si>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</si>
  <si>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</si>
  <si>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</si>
  <si>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</si>
  <si>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</si>
  <si>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</si>
  <si>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</si>
  <si>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</si>
  <si>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</si>
  <si>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</si>
  <si>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</si>
  <si>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</si>
  <si>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</si>
  <si>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</si>
  <si>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</si>
  <si>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</si>
  <si>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</si>
  <si>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</si>
  <si>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</si>
  <si>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</si>
  <si>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</si>
  <si>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</si>
  <si>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</si>
  <si>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</si>
  <si>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</si>
  <si>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</si>
  <si>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</si>
  <si>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</si>
  <si>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</si>
  <si>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</si>
  <si>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</si>
  <si>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</si>
  <si>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</si>
  <si>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</si>
  <si>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</si>
  <si>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</si>
  <si>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</si>
  <si>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</si>
  <si>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</si>
  <si>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</si>
  <si>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</si>
  <si>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</si>
  <si>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</si>
  <si>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</si>
  <si>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</si>
  <si>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</si>
  <si>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</si>
  <si>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</si>
  <si>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</si>
  <si>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</si>
  <si>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</si>
  <si>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</si>
  <si>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</si>
  <si>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</si>
  <si>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</si>
  <si>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</si>
  <si>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</si>
  <si>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</si>
  <si>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</si>
  <si>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</si>
  <si>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</si>
  <si>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</si>
  <si>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</si>
  <si>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</si>
  <si>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</si>
  <si>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</si>
  <si>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</si>
  <si>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</si>
  <si>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</si>
  <si>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</si>
  <si>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</si>
  <si>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</si>
  <si>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</si>
  <si>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</si>
  <si>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</si>
  <si>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</si>
  <si>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</si>
  <si>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</si>
  <si>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</si>
  <si>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</si>
  <si>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</si>
  <si>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</si>
  <si>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</si>
  <si>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</si>
  <si>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</si>
  <si>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</si>
  <si>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</si>
  <si>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</si>
  <si>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</si>
  <si>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</si>
  <si>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</si>
  <si>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</si>
  <si>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</si>
  <si>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</si>
  <si>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</si>
  <si>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</si>
  <si>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</si>
  <si>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</si>
  <si>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</si>
  <si>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</si>
  <si>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</si>
  <si>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</si>
  <si>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</si>
  <si>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</si>
  <si>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</si>
  <si>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</si>
  <si>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</si>
  <si>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</si>
  <si>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</si>
  <si>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</si>
  <si>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</si>
  <si>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</si>
  <si>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</si>
  <si>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</si>
  <si>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</si>
  <si>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</si>
  <si>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</si>
  <si>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</si>
  <si>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</si>
  <si>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</si>
  <si>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</si>
  <si>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</si>
  <si>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</si>
  <si>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</si>
  <si>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</si>
  <si>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</si>
  <si>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</si>
  <si>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</si>
  <si>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</si>
  <si>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</si>
  <si>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</si>
  <si>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</si>
  <si>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</si>
  <si>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</si>
  <si>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</si>
  <si>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</si>
  <si>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</si>
  <si>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</si>
  <si>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</si>
  <si>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</si>
  <si>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</si>
  <si>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</si>
  <si>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</si>
  <si>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</si>
  <si>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</si>
  <si>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</si>
  <si>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</si>
  <si>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</si>
  <si>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</si>
  <si>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</si>
  <si>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</si>
  <si>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</si>
  <si>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</si>
  <si>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</si>
  <si>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</si>
  <si>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</si>
  <si>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</si>
  <si>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</si>
  <si>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</si>
  <si>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</si>
  <si>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</si>
  <si>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</si>
  <si>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</si>
  <si>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</si>
  <si>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</si>
  <si>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</si>
  <si>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</si>
  <si>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</si>
  <si>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</si>
  <si>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</si>
  <si>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</si>
  <si>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</si>
  <si>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</si>
  <si>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</si>
  <si>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</si>
  <si>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</si>
  <si>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</si>
  <si>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</si>
  <si>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</si>
  <si>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</si>
  <si>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</si>
  <si>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</si>
  <si>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</si>
  <si>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</si>
  <si>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</si>
  <si>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</si>
  <si>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</si>
  <si>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</si>
  <si>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</si>
  <si>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</si>
  <si>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</si>
  <si>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</si>
  <si>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</si>
  <si>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</si>
  <si>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</si>
  <si>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</si>
  <si>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</si>
  <si>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</si>
  <si>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</si>
  <si>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</si>
  <si>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</si>
  <si>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</si>
  <si>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</si>
  <si>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</si>
  <si>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</si>
  <si>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</si>
  <si>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</si>
  <si>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</si>
  <si>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</si>
  <si>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</si>
  <si>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</si>
  <si>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</si>
  <si>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</si>
  <si>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</si>
  <si>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</si>
  <si>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</si>
  <si>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</si>
  <si>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</si>
  <si>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</si>
  <si>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</si>
  <si>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</si>
  <si>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</si>
  <si>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</si>
  <si>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</si>
  <si>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</si>
  <si>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</si>
  <si>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</si>
  <si>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</si>
  <si>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</si>
  <si>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</si>
  <si>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</si>
  <si>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</si>
  <si>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</si>
  <si>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</si>
  <si>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</si>
  <si>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</si>
  <si>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</si>
  <si>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</si>
  <si>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</si>
  <si>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</si>
  <si>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</si>
  <si>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</si>
  <si>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</si>
  <si>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</si>
  <si>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</si>
  <si>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</si>
  <si>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</si>
  <si>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</si>
  <si>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</si>
  <si>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</si>
  <si>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</si>
  <si>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</si>
  <si>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</si>
  <si>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</si>
  <si>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</si>
  <si>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</si>
  <si>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</si>
  <si>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</si>
  <si>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</si>
  <si>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</si>
  <si>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</si>
  <si>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</si>
  <si>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</si>
  <si>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</si>
  <si>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</si>
  <si>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</si>
  <si>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</si>
  <si>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</si>
  <si>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</si>
  <si>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</si>
  <si>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</si>
  <si>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</si>
  <si>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</si>
  <si>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</si>
  <si>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</si>
  <si>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</si>
  <si>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</si>
  <si>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</si>
  <si>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</si>
  <si>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</si>
  <si>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</si>
  <si>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</si>
  <si>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</si>
  <si>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</si>
  <si>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</si>
  <si>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</si>
  <si>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</si>
  <si>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</si>
  <si>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</si>
  <si>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</si>
  <si>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</si>
  <si>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</si>
  <si>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</si>
  <si>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</si>
  <si>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</si>
  <si>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</si>
  <si>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</si>
  <si>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</si>
  <si>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</si>
  <si>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</si>
  <si>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</si>
  <si>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</si>
  <si>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</si>
  <si>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</si>
  <si>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</si>
  <si>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</si>
  <si>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</si>
  <si>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</si>
  <si>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</si>
  <si>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</si>
  <si>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</si>
  <si>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</si>
  <si>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</si>
  <si>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</si>
  <si>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</si>
  <si>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</si>
  <si>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</si>
  <si>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</si>
  <si>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</si>
  <si>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</si>
  <si>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</si>
  <si>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</si>
  <si>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</si>
  <si>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</si>
  <si>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</si>
  <si>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</si>
  <si>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</si>
  <si>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</si>
  <si>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</si>
  <si>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</si>
  <si>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</si>
  <si>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</si>
  <si>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</si>
  <si>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</si>
  <si>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</si>
  <si>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</si>
  <si>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</si>
  <si>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</si>
  <si>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</si>
  <si>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</si>
  <si>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</si>
  <si>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</si>
  <si>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</si>
  <si>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</si>
  <si>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</si>
  <si>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</si>
  <si>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</si>
  <si>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</si>
  <si>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</si>
  <si>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</si>
  <si>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</si>
  <si>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</si>
  <si>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</si>
  <si>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</si>
  <si>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</si>
  <si>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</si>
  <si>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</si>
  <si>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</si>
  <si>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</si>
  <si>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</si>
  <si>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</si>
  <si>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</si>
  <si>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</si>
  <si>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</si>
  <si>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</si>
  <si>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</si>
  <si>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</si>
  <si>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</si>
  <si>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</si>
  <si>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</si>
  <si>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</si>
  <si>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</si>
  <si>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</si>
  <si>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</si>
  <si>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</si>
  <si>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</si>
  <si>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</si>
  <si>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</si>
  <si>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</si>
  <si>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</si>
  <si>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</si>
  <si>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</si>
  <si>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</si>
  <si>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</si>
  <si>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</si>
  <si>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</si>
  <si>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</si>
  <si>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</si>
  <si>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</si>
  <si>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</si>
  <si>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</si>
  <si>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</si>
  <si>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</si>
  <si>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</si>
  <si>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</si>
  <si>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</si>
  <si>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</si>
  <si>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</si>
  <si>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</si>
  <si>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</si>
  <si>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</si>
  <si>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</si>
  <si>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</si>
  <si>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</si>
  <si>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</si>
  <si>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</si>
  <si>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</si>
  <si>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</si>
  <si>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</si>
  <si>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</si>
  <si>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</si>
  <si>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</si>
  <si>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</si>
  <si>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</si>
  <si>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</si>
  <si>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</si>
  <si>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</si>
  <si>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</si>
  <si>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</si>
  <si>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</si>
  <si>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</si>
  <si>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</si>
  <si>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</si>
  <si>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</si>
  <si>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</si>
  <si>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</si>
  <si>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</si>
  <si>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</si>
  <si>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</si>
  <si>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</si>
  <si>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</si>
  <si>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</si>
  <si>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</si>
  <si>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</si>
  <si>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</si>
  <si>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</si>
  <si>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</si>
  <si>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</si>
  <si>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</si>
  <si>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</si>
  <si>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</si>
  <si>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</si>
  <si>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</si>
  <si>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</si>
  <si>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</si>
  <si>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</si>
  <si>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</si>
  <si>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</si>
  <si>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</si>
  <si>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</si>
  <si>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</si>
  <si>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</si>
  <si>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</si>
  <si>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</si>
  <si>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</si>
  <si>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</si>
  <si>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</si>
  <si>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</si>
  <si>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</si>
  <si>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</si>
  <si>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</si>
  <si>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</si>
  <si>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</si>
  <si>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</si>
  <si>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</si>
  <si>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</si>
  <si>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</si>
  <si>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</si>
  <si>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</si>
  <si>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</si>
  <si>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</si>
  <si>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</si>
  <si>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</si>
  <si>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</si>
  <si>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</si>
  <si>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</si>
  <si>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</si>
  <si>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</si>
  <si>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</si>
  <si>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</si>
  <si>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</si>
  <si>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</si>
  <si>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</si>
  <si>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</si>
  <si>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</si>
  <si>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</si>
  <si>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</si>
  <si>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</si>
  <si>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</si>
  <si>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</si>
  <si>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</si>
  <si>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</si>
  <si>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</si>
  <si>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</si>
  <si>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</si>
  <si>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</si>
  <si>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</si>
  <si>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</si>
  <si>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</si>
  <si>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</si>
  <si>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</si>
  <si>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</si>
  <si>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</si>
  <si>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</si>
  <si>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</si>
  <si>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</si>
  <si>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</si>
  <si>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</si>
  <si>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</si>
  <si>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</si>
  <si>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</si>
  <si>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</si>
  <si>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</si>
  <si>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</si>
  <si>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</si>
  <si>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</si>
  <si>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</si>
  <si>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</si>
  <si>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</si>
  <si>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</si>
  <si>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</si>
  <si>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</si>
  <si>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</si>
  <si>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</si>
  <si>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</si>
  <si>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</si>
  <si>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</si>
  <si>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</si>
  <si>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</si>
  <si>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</si>
  <si>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</si>
  <si>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</si>
  <si>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</si>
  <si>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</si>
  <si>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</si>
  <si>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</si>
  <si>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</si>
  <si>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</si>
  <si>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</si>
  <si>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</si>
  <si>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</si>
  <si>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</si>
  <si>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</si>
  <si>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</si>
  <si>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</si>
  <si>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</si>
  <si>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</si>
  <si>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</si>
  <si>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</si>
  <si>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</si>
  <si>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</si>
  <si>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</si>
  <si>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</si>
  <si>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</si>
  <si>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</si>
  <si>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</si>
  <si>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</si>
  <si>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</si>
  <si>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</si>
  <si>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</si>
  <si>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</si>
  <si>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</si>
  <si>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</si>
  <si>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</si>
  <si>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</si>
  <si>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</si>
  <si>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</si>
  <si>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</si>
  <si>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</si>
  <si>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</si>
  <si>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</si>
  <si>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</si>
  <si>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</si>
  <si>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</si>
  <si>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</si>
  <si>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</si>
  <si>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</si>
  <si>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</si>
  <si>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</si>
  <si>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</si>
  <si>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</si>
  <si>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</si>
  <si>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</si>
  <si>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</si>
  <si>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</si>
  <si>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</si>
  <si>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</si>
  <si>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</si>
  <si>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</si>
  <si>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</si>
  <si>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</si>
  <si>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</si>
  <si>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</si>
  <si>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</si>
  <si>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</si>
  <si>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</si>
  <si>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</si>
  <si>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</si>
  <si>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</si>
  <si>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</si>
  <si>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</si>
  <si>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</si>
  <si>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</si>
  <si>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</si>
  <si>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</si>
  <si>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</si>
  <si>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</si>
  <si>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</si>
  <si>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</si>
  <si>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</si>
  <si>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</si>
  <si>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</si>
  <si>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</si>
  <si>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</si>
  <si>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</si>
  <si>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</si>
  <si>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</si>
  <si>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</si>
  <si>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</si>
  <si>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</si>
  <si>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</si>
  <si>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</si>
  <si>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</si>
  <si>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</si>
  <si>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</si>
  <si>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</si>
  <si>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</si>
  <si>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</si>
  <si>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</si>
  <si>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</si>
  <si>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</si>
  <si>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</si>
  <si>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</si>
  <si>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</si>
  <si>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</si>
  <si>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</si>
  <si>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</si>
  <si>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</si>
  <si>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</si>
  <si>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</si>
  <si>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</si>
  <si>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</si>
  <si>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</si>
  <si>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</si>
  <si>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</si>
  <si>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</si>
  <si>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</si>
  <si>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</si>
  <si>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</si>
  <si>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</si>
  <si>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</si>
  <si>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</si>
  <si>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</si>
  <si>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</si>
  <si>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</si>
  <si>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</si>
  <si>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</si>
  <si>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</si>
  <si>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</si>
  <si>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</si>
  <si>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</si>
  <si>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</si>
  <si>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</si>
  <si>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</si>
  <si>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</si>
  <si>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</si>
  <si>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</si>
  <si>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</si>
  <si>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</si>
  <si>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</si>
  <si>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</si>
  <si>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</si>
  <si>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</si>
  <si>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</si>
  <si>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</si>
  <si>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</si>
  <si>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</si>
  <si>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</si>
  <si>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</si>
  <si>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</si>
  <si>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</si>
  <si>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</si>
  <si>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</si>
  <si>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</si>
  <si>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</si>
  <si>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</si>
  <si>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</si>
  <si>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</si>
  <si>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</si>
  <si>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</si>
  <si>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</si>
  <si>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</si>
  <si>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</si>
  <si>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</si>
  <si>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</si>
  <si>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</si>
  <si>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</si>
  <si>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</si>
  <si>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</si>
  <si>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</si>
  <si>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</si>
  <si>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</si>
  <si>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</si>
  <si>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</si>
  <si>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</si>
  <si>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</si>
  <si>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</si>
  <si>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</si>
  <si>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</si>
  <si>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</si>
  <si>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</si>
  <si>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</si>
  <si>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</si>
  <si>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</si>
  <si>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</si>
  <si>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</si>
  <si>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</si>
  <si>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</si>
  <si>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</si>
  <si>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</si>
  <si>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</si>
  <si>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</si>
  <si>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</si>
  <si>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</si>
  <si>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</si>
  <si>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</si>
  <si>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</si>
  <si>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</si>
  <si>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</si>
  <si>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</si>
  <si>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</si>
  <si>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</si>
  <si>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</si>
  <si>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</si>
  <si>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</si>
  <si>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</si>
  <si>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</si>
  <si>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</si>
  <si>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</si>
  <si>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</si>
  <si>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</si>
  <si>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</si>
  <si>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</si>
  <si>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</si>
  <si>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</si>
  <si>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</si>
  <si>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</si>
  <si>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</si>
  <si>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</si>
  <si>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</si>
  <si>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</si>
  <si>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</si>
  <si>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</si>
  <si>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</si>
  <si>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</si>
  <si>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</si>
  <si>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</si>
  <si>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</si>
  <si>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</si>
  <si>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</si>
  <si>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</si>
  <si>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</si>
  <si>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</si>
  <si>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</si>
  <si>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</si>
  <si>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</si>
  <si>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</si>
  <si>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</si>
  <si>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</si>
  <si>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</si>
  <si>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</si>
  <si>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</si>
  <si>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</si>
  <si>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</si>
  <si>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</si>
  <si>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</si>
  <si>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</si>
  <si>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</si>
  <si>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</si>
  <si>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</si>
  <si>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</si>
  <si>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</si>
  <si>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</si>
  <si>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</si>
  <si>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</si>
  <si>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</si>
  <si>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</si>
  <si>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</si>
  <si>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</si>
  <si>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</si>
  <si>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</si>
  <si>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</si>
  <si>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</si>
  <si>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</si>
  <si>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</si>
  <si>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</si>
  <si>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</si>
  <si>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</si>
  <si>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</si>
  <si>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</si>
  <si>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</si>
  <si>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</si>
  <si>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</si>
  <si>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</si>
  <si>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</si>
  <si>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</si>
  <si>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</si>
  <si>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</si>
  <si>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</si>
  <si>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</si>
  <si>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</si>
  <si>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</si>
  <si>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</si>
  <si>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</si>
  <si>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</si>
  <si>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</si>
  <si>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</si>
  <si>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</si>
  <si>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</si>
  <si>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</si>
  <si>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</si>
  <si>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</si>
  <si>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</si>
  <si>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</si>
  <si>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</si>
  <si>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</si>
  <si>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</si>
  <si>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</si>
  <si>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</si>
  <si>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</si>
  <si>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</si>
  <si>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</si>
  <si>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</si>
  <si>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</si>
  <si>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</si>
  <si>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</si>
  <si>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</si>
  <si>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</si>
  <si>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</si>
  <si>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</si>
  <si>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</si>
  <si>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</si>
  <si>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</si>
  <si>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</si>
  <si>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</si>
  <si>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</si>
  <si>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</si>
  <si>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</si>
  <si>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</si>
  <si>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</si>
  <si>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</si>
  <si>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</si>
  <si>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</si>
  <si>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</si>
  <si>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</si>
  <si>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</si>
  <si>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</si>
  <si>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</si>
  <si>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</si>
  <si>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</si>
  <si>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</si>
  <si>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</si>
  <si>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</si>
  <si>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</si>
  <si>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</si>
  <si>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</si>
  <si>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</si>
  <si>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</si>
  <si>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</si>
  <si>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</si>
  <si>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</si>
  <si>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</si>
  <si>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</si>
  <si>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</si>
  <si>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</si>
  <si>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</si>
  <si>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</si>
  <si>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</si>
  <si>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</si>
  <si>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</si>
  <si>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</si>
  <si>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</si>
  <si>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</si>
  <si>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</si>
  <si>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</si>
  <si>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</si>
  <si>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</si>
  <si>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</si>
  <si>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</si>
  <si>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</si>
  <si>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</si>
  <si>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</si>
  <si>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</si>
  <si>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</si>
  <si>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</si>
  <si>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</si>
  <si>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</si>
  <si>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</si>
  <si>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</si>
  <si>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</si>
  <si>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</si>
  <si>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</si>
  <si>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</si>
  <si>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</si>
  <si>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</si>
  <si>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</si>
  <si>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</si>
  <si>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</si>
  <si>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</si>
  <si>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</si>
  <si>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</si>
  <si>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</si>
  <si>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</si>
  <si>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</si>
  <si>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</si>
  <si>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</si>
  <si>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</si>
  <si>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</si>
  <si>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</si>
  <si>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</si>
  <si>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</si>
  <si>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</si>
  <si>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</si>
  <si>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</si>
  <si>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</si>
  <si>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</si>
  <si>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</si>
  <si>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</si>
  <si>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</si>
  <si>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</si>
  <si>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</si>
  <si>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</si>
  <si>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</si>
  <si>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</si>
  <si>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</si>
  <si>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</si>
  <si>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</si>
  <si>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</si>
  <si>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</si>
  <si>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</si>
  <si>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</si>
  <si>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</si>
  <si>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</si>
  <si>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</si>
  <si>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</si>
  <si>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</si>
  <si>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</si>
  <si>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</si>
  <si>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</si>
  <si>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</si>
  <si>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</si>
  <si>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</si>
  <si>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</si>
  <si>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</si>
  <si>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</si>
  <si>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</si>
  <si>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</si>
  <si>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</si>
  <si>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</si>
  <si>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</si>
  <si>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</si>
  <si>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</si>
  <si>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</si>
  <si>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</si>
  <si>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</si>
  <si>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</si>
  <si>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</si>
  <si>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</si>
  <si>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</si>
  <si>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</si>
  <si>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</si>
  <si>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</si>
  <si>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</si>
  <si>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</si>
  <si>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</si>
  <si>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</si>
  <si>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</si>
  <si>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</si>
  <si>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</si>
  <si>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</si>
  <si>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</si>
  <si>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</si>
  <si>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</si>
  <si>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</si>
  <si>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</si>
  <si>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</si>
  <si>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</si>
  <si>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</si>
  <si>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</si>
  <si>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</si>
  <si>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</si>
  <si>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</si>
  <si>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</si>
  <si>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</si>
  <si>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</si>
  <si>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</si>
  <si>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</si>
  <si>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</si>
  <si>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</si>
  <si>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</si>
  <si>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</si>
  <si>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</si>
  <si>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</si>
  <si>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</si>
  <si>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</si>
  <si>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</si>
  <si>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</si>
  <si>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</si>
  <si>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</si>
  <si>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</si>
  <si>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</si>
  <si>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</si>
  <si>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</si>
  <si>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</si>
  <si>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</si>
  <si>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</si>
  <si>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</si>
  <si>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</si>
  <si>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</si>
  <si>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</si>
  <si>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</si>
  <si>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</si>
  <si>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</si>
  <si>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</si>
  <si>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</si>
  <si>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</si>
  <si>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</si>
  <si>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</si>
  <si>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</si>
  <si>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</si>
  <si>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</si>
  <si>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</si>
  <si>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</si>
  <si>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</si>
  <si>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</si>
  <si>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</si>
  <si>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</si>
  <si>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</si>
  <si>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</si>
  <si>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</si>
  <si>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</si>
  <si>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</si>
  <si>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</si>
  <si>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</si>
  <si>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</si>
  <si>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</si>
  <si>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</si>
  <si>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</si>
  <si>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</si>
  <si>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</si>
  <si>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</si>
  <si>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</si>
  <si>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</si>
  <si>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</si>
  <si>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</si>
  <si>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</si>
  <si>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</si>
  <si>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</si>
  <si>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</si>
  <si>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</si>
  <si>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</si>
  <si>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</si>
  <si>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</si>
  <si>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</si>
  <si>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</si>
  <si>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</si>
  <si>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</si>
  <si>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</si>
  <si>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</si>
  <si>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</si>
  <si>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</si>
  <si>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</si>
  <si>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</si>
  <si>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</si>
  <si>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</si>
  <si>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</si>
  <si>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</si>
  <si>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</si>
  <si>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</si>
  <si>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</si>
  <si>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</si>
  <si>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</si>
  <si>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</si>
  <si>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</si>
  <si>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</si>
  <si>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</si>
  <si>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</si>
  <si>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</si>
  <si>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</si>
  <si>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</si>
  <si>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</si>
  <si>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</si>
  <si>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</si>
  <si>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</si>
  <si>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</si>
  <si>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</si>
  <si>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</si>
  <si>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</si>
  <si>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</si>
  <si>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</si>
  <si>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</si>
  <si>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</si>
  <si>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</si>
  <si>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</si>
  <si>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</si>
  <si>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</si>
  <si>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</si>
  <si>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</si>
  <si>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</si>
  <si>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</si>
  <si>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</si>
  <si>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</si>
  <si>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</si>
  <si>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</si>
  <si>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</si>
  <si>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</si>
  <si>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</si>
  <si>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</si>
  <si>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</si>
  <si>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</si>
  <si>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</si>
  <si>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</si>
  <si>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</si>
  <si>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</si>
  <si>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</si>
  <si>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</si>
  <si>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</si>
  <si>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</si>
  <si>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</si>
  <si>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</si>
  <si>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</si>
  <si>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</si>
  <si>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</si>
  <si>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</si>
  <si>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</si>
  <si>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</si>
  <si>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</si>
  <si>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</si>
  <si>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</si>
  <si>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</si>
  <si>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</si>
  <si>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</si>
  <si>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</si>
  <si>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</si>
  <si>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</si>
  <si>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</si>
  <si>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</si>
  <si>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</si>
  <si>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</si>
  <si>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</si>
  <si>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</si>
  <si>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</si>
  <si>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</si>
  <si>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</si>
  <si>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</si>
  <si>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</si>
  <si>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</si>
  <si>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</si>
  <si>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</si>
  <si>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</si>
  <si>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</si>
  <si>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</si>
  <si>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</si>
  <si>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</si>
  <si>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</si>
  <si>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</si>
  <si>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</si>
  <si>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</si>
  <si>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</si>
  <si>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</si>
  <si>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</si>
  <si>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</si>
  <si>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</si>
  <si>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</si>
  <si>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</si>
  <si>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</si>
  <si>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</si>
  <si>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</si>
  <si>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</si>
  <si>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</si>
  <si>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</si>
  <si>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</si>
  <si>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</si>
  <si>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</si>
  <si>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</si>
  <si>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</si>
  <si>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</si>
  <si>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</si>
  <si>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</si>
  <si>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</si>
  <si>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</si>
  <si>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</si>
  <si>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</si>
  <si>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</si>
  <si>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</si>
  <si>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</si>
  <si>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</si>
  <si>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</si>
  <si>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</si>
  <si>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</si>
  <si>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</si>
  <si>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</si>
  <si>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</si>
  <si>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</si>
  <si>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</si>
  <si>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</si>
  <si>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</si>
  <si>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</si>
  <si>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</si>
  <si>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</si>
  <si>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</si>
  <si>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</si>
  <si>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</si>
  <si>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</si>
  <si>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</si>
  <si>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</si>
  <si>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</si>
  <si>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</si>
  <si>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</si>
  <si>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</si>
  <si>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</si>
  <si>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</si>
  <si>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</si>
  <si>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</si>
  <si>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</si>
  <si>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</si>
  <si>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</si>
  <si>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</si>
  <si>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</si>
  <si>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</si>
  <si>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</si>
  <si>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</si>
  <si>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</si>
  <si>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</si>
  <si>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</si>
  <si>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</si>
  <si>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</si>
  <si>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</si>
  <si>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</si>
  <si>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</si>
  <si>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</si>
  <si>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</si>
  <si>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</si>
  <si>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</si>
  <si>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</si>
  <si>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</si>
  <si>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</si>
  <si>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</si>
  <si>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</si>
  <si>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</si>
  <si>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</si>
  <si>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</si>
  <si>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</si>
  <si>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</si>
  <si>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</si>
  <si>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</si>
  <si>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</si>
  <si>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</si>
  <si>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</si>
  <si>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</si>
  <si>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</si>
  <si>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</si>
  <si>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</si>
  <si>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</si>
  <si>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</si>
  <si>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</si>
  <si>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</si>
  <si>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</si>
  <si>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</si>
  <si>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</si>
  <si>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</si>
  <si>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</si>
  <si>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</si>
  <si>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</si>
  <si>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</si>
  <si>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</si>
  <si>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</si>
  <si>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</si>
  <si>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</si>
  <si>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</si>
  <si>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</si>
  <si>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</si>
  <si>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</si>
  <si>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</si>
  <si>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</si>
  <si>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</si>
  <si>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</si>
  <si>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</si>
  <si>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</si>
  <si>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</si>
  <si>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</si>
  <si>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</si>
  <si>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</si>
  <si>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</si>
  <si>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</si>
  <si>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</si>
  <si>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</si>
  <si>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</si>
  <si>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</si>
  <si>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</si>
  <si>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</si>
  <si>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</si>
  <si>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</si>
  <si>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</si>
  <si>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</si>
  <si>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</si>
  <si>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</si>
  <si>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</si>
  <si>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</si>
  <si>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</si>
  <si>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</si>
  <si>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</si>
  <si>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</si>
  <si>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</si>
  <si>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</si>
  <si>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</si>
  <si>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</si>
  <si>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</si>
  <si>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</si>
  <si>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</si>
  <si>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</si>
  <si>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</si>
  <si>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</si>
  <si>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</si>
  <si>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</si>
  <si>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</si>
  <si>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</si>
  <si>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</si>
  <si>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</si>
  <si>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</si>
  <si>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</si>
  <si>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</si>
  <si>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</si>
  <si>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</si>
  <si>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</si>
  <si>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</si>
  <si>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</si>
  <si>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</si>
  <si>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</si>
  <si>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</si>
  <si>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</si>
  <si>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</si>
  <si>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</si>
  <si>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</si>
  <si>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</si>
  <si>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</si>
  <si>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</si>
  <si>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</si>
  <si>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</si>
  <si>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</si>
  <si>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</si>
  <si>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</si>
  <si>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</si>
  <si>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</si>
  <si>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</si>
  <si>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</si>
  <si>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</si>
  <si>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</si>
  <si>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</si>
  <si>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</si>
  <si>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</si>
  <si>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</si>
  <si>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</si>
  <si>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</si>
  <si>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</si>
  <si>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</si>
  <si>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</si>
  <si>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</si>
  <si>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</si>
  <si>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</si>
  <si>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</si>
  <si>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</si>
  <si>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</si>
  <si>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</si>
  <si>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</si>
  <si>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</si>
  <si>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</si>
  <si>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</si>
  <si>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</si>
  <si>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</si>
  <si>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</si>
  <si>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</si>
  <si>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</si>
  <si>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</si>
  <si>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</si>
  <si>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</si>
  <si>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</si>
  <si>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</si>
  <si>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</si>
  <si>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</si>
  <si>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</si>
  <si>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</si>
  <si>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</si>
  <si>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</si>
  <si>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</si>
  <si>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</si>
  <si>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</si>
  <si>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</si>
  <si>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</si>
  <si>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</si>
  <si>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</si>
  <si>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</si>
  <si>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</si>
  <si>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</si>
  <si>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</si>
  <si>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</si>
  <si>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</si>
  <si>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</si>
  <si>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</si>
  <si>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</si>
  <si>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</si>
  <si>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</si>
  <si>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</si>
  <si>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</si>
  <si>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</si>
  <si>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</si>
  <si>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</si>
  <si>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</si>
  <si>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</si>
  <si>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</si>
  <si>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</si>
  <si>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</si>
  <si>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</si>
  <si>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</si>
  <si>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</si>
  <si>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</si>
  <si>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</si>
  <si>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</si>
  <si>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</si>
  <si>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</si>
  <si>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</si>
  <si>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</si>
  <si>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</si>
  <si>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</si>
  <si>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</si>
  <si>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</si>
  <si>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</si>
  <si>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</si>
  <si>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</si>
  <si>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</si>
  <si>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</si>
  <si>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</si>
  <si>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</si>
  <si>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</si>
  <si>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</si>
  <si>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</si>
  <si>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</si>
  <si>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</si>
  <si>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</si>
  <si>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</si>
  <si>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</si>
  <si>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</si>
  <si>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</si>
  <si>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</si>
  <si>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</si>
  <si>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</si>
  <si>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</si>
  <si>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</si>
  <si>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</si>
  <si>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</si>
  <si>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</si>
  <si>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</si>
  <si>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</si>
  <si>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</si>
  <si>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</si>
  <si>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</si>
  <si>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</si>
  <si>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</si>
  <si>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</si>
  <si>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</si>
  <si>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</si>
  <si>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</si>
  <si>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</si>
  <si>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</si>
  <si>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</si>
  <si>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</si>
  <si>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</si>
  <si>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</si>
  <si>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</si>
  <si>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</si>
  <si>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</si>
  <si>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</si>
  <si>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</si>
  <si>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</si>
  <si>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</si>
  <si>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</si>
  <si>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</si>
  <si>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</si>
  <si>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</si>
  <si>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</si>
  <si>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</si>
  <si>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</si>
  <si>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</si>
  <si>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</si>
  <si>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</si>
  <si>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</si>
  <si>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</si>
  <si>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</si>
  <si>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</si>
  <si>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</si>
  <si>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</si>
  <si>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</si>
  <si>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</si>
  <si>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</si>
  <si>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</si>
  <si>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</si>
  <si>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</si>
  <si>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</si>
  <si>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</si>
  <si>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</si>
  <si>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</si>
  <si>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</si>
  <si>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</si>
  <si>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</si>
  <si>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</si>
  <si>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</si>
  <si>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</si>
  <si>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</si>
  <si>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</si>
  <si>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</si>
  <si>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</si>
  <si>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</si>
  <si>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</si>
  <si>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</si>
  <si>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</si>
  <si>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</si>
  <si>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</si>
  <si>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</si>
  <si>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</si>
  <si>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</si>
  <si>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</si>
  <si>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</si>
  <si>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</si>
  <si>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</si>
  <si>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</si>
  <si>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</si>
  <si>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</si>
  <si>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</si>
  <si>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</si>
  <si>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</si>
  <si>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</si>
  <si>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</si>
  <si>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</si>
  <si>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</si>
  <si>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</si>
  <si>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</si>
  <si>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</si>
  <si>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</si>
  <si>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</si>
  <si>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</si>
  <si>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</si>
  <si>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</si>
  <si>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</si>
  <si>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</si>
  <si>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</si>
  <si>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</si>
  <si>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</si>
  <si>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</si>
  <si>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</si>
  <si>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</si>
  <si>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</si>
  <si>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</si>
  <si>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</si>
  <si>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</si>
  <si>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</si>
  <si>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</si>
  <si>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</si>
  <si>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</si>
  <si>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</si>
  <si>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</si>
  <si>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</si>
  <si>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</si>
  <si>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</si>
  <si>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</si>
  <si>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</si>
  <si>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</si>
  <si>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</si>
  <si>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</si>
  <si>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</si>
  <si>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</si>
  <si>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</si>
  <si>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</si>
  <si>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</si>
  <si>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</si>
  <si>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</si>
  <si>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</si>
  <si>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</si>
  <si>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</si>
  <si>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</si>
  <si>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</si>
  <si>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</si>
  <si>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</si>
  <si>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</si>
  <si>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</si>
  <si>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</si>
  <si>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</si>
  <si>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</si>
  <si>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</si>
  <si>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</si>
  <si>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</si>
  <si>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</si>
  <si>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</si>
  <si>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</si>
  <si>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</si>
  <si>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</si>
  <si>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</si>
  <si>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</si>
  <si>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</si>
  <si>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</si>
  <si>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</si>
  <si>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</si>
  <si>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</si>
  <si>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</si>
  <si>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</si>
  <si>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</si>
  <si>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</si>
  <si>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</si>
  <si>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</si>
  <si>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</si>
  <si>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</si>
  <si>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</si>
  <si>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</si>
  <si>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</si>
  <si>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</si>
  <si>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</si>
  <si>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</si>
  <si>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</si>
  <si>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</si>
  <si>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</si>
  <si>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</si>
  <si>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</si>
  <si>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</si>
  <si>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</si>
  <si>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</si>
  <si>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</si>
  <si>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</si>
  <si>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</si>
  <si>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</si>
  <si>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</si>
  <si>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</si>
  <si>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</si>
  <si>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</si>
  <si>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</si>
  <si>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</si>
  <si>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</si>
  <si>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</si>
  <si>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</si>
  <si>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</si>
  <si>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</si>
  <si>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</si>
  <si>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</si>
  <si>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</si>
  <si>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</si>
  <si>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</si>
  <si>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</si>
  <si>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</si>
  <si>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</si>
  <si>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</si>
  <si>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</si>
  <si>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</si>
  <si>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</si>
  <si>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</si>
  <si>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</si>
  <si>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</si>
  <si>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</si>
  <si>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</si>
  <si>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</si>
  <si>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</si>
  <si>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</si>
  <si>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</si>
  <si>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</si>
  <si>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</si>
  <si>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</si>
  <si>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</si>
  <si>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</si>
  <si>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</si>
  <si>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</si>
  <si>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</si>
  <si>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</si>
  <si>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</si>
  <si>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</si>
  <si>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</si>
  <si>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</si>
  <si>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</si>
  <si>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</si>
  <si>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</si>
  <si>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</si>
  <si>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</si>
  <si>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</si>
  <si>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</si>
  <si>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</si>
  <si>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</si>
  <si>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</si>
  <si>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</si>
  <si>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</si>
  <si>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</si>
  <si>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</si>
  <si>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</si>
  <si>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</si>
  <si>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</si>
  <si>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</si>
  <si>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</si>
  <si>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</si>
  <si>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</si>
  <si>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</si>
  <si>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</si>
  <si>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</si>
  <si>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</si>
  <si>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</si>
  <si>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</si>
  <si>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</si>
  <si>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</si>
  <si>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</si>
  <si>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</si>
  <si>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</si>
  <si>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</si>
  <si>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</si>
  <si>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</si>
  <si>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</si>
  <si>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</si>
  <si>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</si>
  <si>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</si>
  <si>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</si>
  <si>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</si>
  <si>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</si>
  <si>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</si>
  <si>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</si>
  <si>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</si>
  <si>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</si>
  <si>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</si>
  <si>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</si>
  <si>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</si>
  <si>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</si>
  <si>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</si>
  <si>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</si>
  <si>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</si>
  <si>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</si>
  <si>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</si>
  <si>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</si>
  <si>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</si>
  <si>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</si>
  <si>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</si>
  <si>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</si>
  <si>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</si>
  <si>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</si>
  <si>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</si>
  <si>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</si>
  <si>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</si>
  <si>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</si>
  <si>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</si>
  <si>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</si>
  <si>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</si>
  <si>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</si>
  <si>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</si>
  <si>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</si>
  <si>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</si>
  <si>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</si>
  <si>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</si>
  <si>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</si>
  <si>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</si>
  <si>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</si>
  <si>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</si>
  <si>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</si>
  <si>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</si>
  <si>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</si>
  <si>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</si>
  <si>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</si>
  <si>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</si>
  <si>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</si>
  <si>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</si>
  <si>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</si>
  <si>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</si>
  <si>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</si>
  <si>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</si>
  <si>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</si>
  <si>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</si>
  <si>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</si>
  <si>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</si>
  <si>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</si>
  <si>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</si>
  <si>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</si>
  <si>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</si>
  <si>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</si>
  <si>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</si>
  <si>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</si>
  <si>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</si>
  <si>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</si>
  <si>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</si>
  <si>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</si>
  <si>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</si>
  <si>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</si>
  <si>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</si>
  <si>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</si>
  <si>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</si>
  <si>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</si>
  <si>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</si>
  <si>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</si>
  <si>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</si>
  <si>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</si>
  <si>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</si>
  <si>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</si>
  <si>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</si>
  <si>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</si>
  <si>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</si>
  <si>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</si>
  <si>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</si>
  <si>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</si>
  <si>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</si>
  <si>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</si>
  <si>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</si>
  <si>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</si>
  <si>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</si>
  <si>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</si>
  <si>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</si>
  <si>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</si>
  <si>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</si>
  <si>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</si>
  <si>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</si>
  <si>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</si>
  <si>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</si>
  <si>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</si>
  <si>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</si>
  <si>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</si>
  <si>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</si>
  <si>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</si>
  <si>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</si>
  <si>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</si>
  <si>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</si>
  <si>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</si>
  <si>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</si>
  <si>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</si>
  <si>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</si>
  <si>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</si>
  <si>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</si>
  <si>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</si>
  <si>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</si>
  <si>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</si>
  <si>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</si>
  <si>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</si>
  <si>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</si>
  <si>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</si>
  <si>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</si>
  <si>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</si>
  <si>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</si>
  <si>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</si>
  <si>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</si>
  <si>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</si>
  <si>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</si>
  <si>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</si>
  <si>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</si>
  <si>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</si>
  <si>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</si>
  <si>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</si>
  <si>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</si>
  <si>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</si>
  <si>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</si>
  <si>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</si>
  <si>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</si>
  <si>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</si>
  <si>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</si>
  <si>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</si>
  <si>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</si>
  <si>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</si>
  <si>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</si>
  <si>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</si>
  <si>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</si>
  <si>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</si>
  <si>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</si>
  <si>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</si>
  <si>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</si>
  <si>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</si>
  <si>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</si>
  <si>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</si>
  <si>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</si>
  <si>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</si>
  <si>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</si>
  <si>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</si>
  <si>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</si>
  <si>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</si>
  <si>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</si>
  <si>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</si>
  <si>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</si>
  <si>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</si>
  <si>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</si>
  <si>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</si>
  <si>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</si>
  <si>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</si>
  <si>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</si>
  <si>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</si>
  <si>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</si>
  <si>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</si>
  <si>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</si>
  <si>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</si>
  <si>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</si>
  <si>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</si>
  <si>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</si>
  <si>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</si>
  <si>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</si>
  <si>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</si>
  <si>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</si>
  <si>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</si>
  <si>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</si>
  <si>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</si>
  <si>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</si>
  <si>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</si>
  <si>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</si>
  <si>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</si>
  <si>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</si>
  <si>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</si>
  <si>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</si>
  <si>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</si>
  <si>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</si>
  <si>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</si>
  <si>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</si>
  <si>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</si>
  <si>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</si>
  <si>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</si>
  <si>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</si>
  <si>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</si>
  <si>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</si>
  <si>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</si>
  <si>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</si>
  <si>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</si>
  <si>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</si>
  <si>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</si>
  <si>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</si>
  <si>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</si>
  <si>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</si>
  <si>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</si>
  <si>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</si>
  <si>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</si>
  <si>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</si>
  <si>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</si>
  <si>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</si>
  <si>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</si>
  <si>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</si>
  <si>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</si>
  <si>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</si>
  <si>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</si>
  <si>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</si>
  <si>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</si>
  <si>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</si>
  <si>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</si>
  <si>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</si>
  <si>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</si>
  <si>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</si>
  <si>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</si>
  <si>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</si>
  <si>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</si>
  <si>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</si>
  <si>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</si>
  <si>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</si>
  <si>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</si>
  <si>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</si>
  <si>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</si>
  <si>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</si>
  <si>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</si>
  <si>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</si>
  <si>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</si>
  <si>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</si>
  <si>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</si>
  <si>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</si>
  <si>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</si>
  <si>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</si>
  <si>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</si>
  <si>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</si>
  <si>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</si>
  <si>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</si>
  <si>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</si>
  <si>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</si>
  <si>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</si>
  <si>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</si>
  <si>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</si>
  <si>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</si>
  <si>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</si>
  <si>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</si>
  <si>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</si>
  <si>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</si>
  <si>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</si>
  <si>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</si>
  <si>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</si>
  <si>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</si>
  <si>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</si>
  <si>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</si>
  <si>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</si>
  <si>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</si>
  <si>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</si>
  <si>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</si>
  <si>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</si>
  <si>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</si>
  <si>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</si>
  <si>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</si>
  <si>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</si>
  <si>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</si>
  <si>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</si>
  <si>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</si>
  <si>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</si>
  <si>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</si>
  <si>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</si>
  <si>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</si>
  <si>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</si>
  <si>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</si>
  <si>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</si>
  <si>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</si>
  <si>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</si>
  <si>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</si>
  <si>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</si>
  <si>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</si>
  <si>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</si>
  <si>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</si>
  <si>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</si>
  <si>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</si>
  <si>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</si>
  <si>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</si>
  <si>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</si>
  <si>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</si>
  <si>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</si>
  <si>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</si>
  <si>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</si>
  <si>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</si>
  <si>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</si>
  <si>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</si>
  <si>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</si>
  <si>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</si>
  <si>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</si>
  <si>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</si>
  <si>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</si>
  <si>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</si>
  <si>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</si>
  <si>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</si>
  <si>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</si>
  <si>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</si>
  <si>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</si>
  <si>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</si>
  <si>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</si>
  <si>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</si>
  <si>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</si>
  <si>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</si>
  <si>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</si>
  <si>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</si>
  <si>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</si>
  <si>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</si>
  <si>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</si>
  <si>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</si>
  <si>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</si>
  <si>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</si>
  <si>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</si>
  <si>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</si>
  <si>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</si>
  <si>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</si>
  <si>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</si>
  <si>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</si>
  <si>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</si>
  <si>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</si>
  <si>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</si>
  <si>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</si>
  <si>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</si>
  <si>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</si>
  <si>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</si>
  <si>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</si>
  <si>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</si>
  <si>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</si>
  <si>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</si>
  <si>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</si>
  <si>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</si>
  <si>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</si>
  <si>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</si>
  <si>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</si>
  <si>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</si>
  <si>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</si>
  <si>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</si>
  <si>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</si>
  <si>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</si>
  <si>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</si>
  <si>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</si>
  <si>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</si>
  <si>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</si>
  <si>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</si>
  <si>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</si>
  <si>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</si>
  <si>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</si>
  <si>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</si>
  <si>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</si>
  <si>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</si>
  <si>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</si>
  <si>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</si>
  <si>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</si>
  <si>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</si>
  <si>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</si>
  <si>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</si>
  <si>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</si>
  <si>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</si>
  <si>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</si>
  <si>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</si>
  <si>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</si>
  <si>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</si>
  <si>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</si>
  <si>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</si>
  <si>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</si>
  <si>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</si>
  <si>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</si>
  <si>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</si>
  <si>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</si>
  <si>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</si>
  <si>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</si>
  <si>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</si>
  <si>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</si>
  <si>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</si>
  <si>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</si>
  <si>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</si>
  <si>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</si>
  <si>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</si>
  <si>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</si>
  <si>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</si>
  <si>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</si>
  <si>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</si>
  <si>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</si>
  <si>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</si>
  <si>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</si>
  <si>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</si>
  <si>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</si>
  <si>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</si>
  <si>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</si>
  <si>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</si>
  <si>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</si>
  <si>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</si>
  <si>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</si>
  <si>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</si>
  <si>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</si>
  <si>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</si>
  <si>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</si>
  <si>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</si>
  <si>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</si>
  <si>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</si>
  <si>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</si>
  <si>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</si>
  <si>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</si>
  <si>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</si>
  <si>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</si>
  <si>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</si>
  <si>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</si>
  <si>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</si>
  <si>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</si>
  <si>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</si>
  <si>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</si>
  <si>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</si>
  <si>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</si>
  <si>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</si>
  <si>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</si>
  <si>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</si>
  <si>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</si>
  <si>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</si>
  <si>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</si>
  <si>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</si>
  <si>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</si>
  <si>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</si>
  <si>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</si>
  <si>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</si>
  <si>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</si>
  <si>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</si>
  <si>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</si>
  <si>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</si>
  <si>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</si>
  <si>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</si>
  <si>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</si>
  <si>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</si>
  <si>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</si>
  <si>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</si>
  <si>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</si>
  <si>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</si>
  <si>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</si>
  <si>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</si>
  <si>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</si>
  <si>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</si>
  <si>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</si>
  <si>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</si>
  <si>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</si>
  <si>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</si>
  <si>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</si>
  <si>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</si>
  <si>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</si>
  <si>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</si>
  <si>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</si>
  <si>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</si>
  <si>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</si>
  <si>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</si>
  <si>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</si>
  <si>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</si>
  <si>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</si>
  <si>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</si>
  <si>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</si>
  <si>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</si>
  <si>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</si>
  <si>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</si>
  <si>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</si>
  <si>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</si>
  <si>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</si>
  <si>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</si>
  <si>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</si>
  <si>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</si>
  <si>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</si>
  <si>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</si>
  <si>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</si>
  <si>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</si>
  <si>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</si>
  <si>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</si>
  <si>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</si>
  <si>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</si>
  <si>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</si>
  <si>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</si>
  <si>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</si>
  <si>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</si>
  <si>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</si>
  <si>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</si>
  <si>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</si>
  <si>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</si>
  <si>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</si>
  <si>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</si>
  <si>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</si>
  <si>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</si>
  <si>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</si>
  <si>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</si>
  <si>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</si>
  <si>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</si>
  <si>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</si>
  <si>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</si>
  <si>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</si>
  <si>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</si>
  <si>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</si>
  <si>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</si>
  <si>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</si>
  <si>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</si>
  <si>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</si>
  <si>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</si>
  <si>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</si>
  <si>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</si>
  <si>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</si>
  <si>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</si>
  <si>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</si>
  <si>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</si>
  <si>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</si>
  <si>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</si>
  <si>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</si>
  <si>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</si>
  <si>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</si>
  <si>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</si>
  <si>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</si>
  <si>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</si>
  <si>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</si>
  <si>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</si>
  <si>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</si>
  <si>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</si>
  <si>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</si>
  <si>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</si>
  <si>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</si>
  <si>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</si>
  <si>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</si>
  <si>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</si>
  <si>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</si>
  <si>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</si>
  <si>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</si>
  <si>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</si>
  <si>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</si>
  <si>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</si>
  <si>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</si>
  <si>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</si>
  <si>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</si>
  <si>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</si>
  <si>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</si>
  <si>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</si>
  <si>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</si>
  <si>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</si>
  <si>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</si>
  <si>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</si>
  <si>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</si>
  <si>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</si>
  <si>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</si>
  <si>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</si>
  <si>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</si>
  <si>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</si>
  <si>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</si>
  <si>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</si>
  <si>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</si>
  <si>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</si>
  <si>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</si>
  <si>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</si>
  <si>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</si>
  <si>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</si>
  <si>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</si>
  <si>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</si>
  <si>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</si>
  <si>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</si>
  <si>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</si>
  <si>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</si>
  <si>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</si>
  <si>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</si>
  <si>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</si>
  <si>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</si>
  <si>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</si>
  <si>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</si>
  <si>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</si>
  <si>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</si>
  <si>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</si>
  <si>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</si>
  <si>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</si>
  <si>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</si>
  <si>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</si>
  <si>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</si>
  <si>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</si>
  <si>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</si>
  <si>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</si>
  <si>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</si>
  <si>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</si>
  <si>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</si>
  <si>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</si>
  <si>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</si>
  <si>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</si>
  <si>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</si>
  <si>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</si>
  <si>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</si>
  <si>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</si>
  <si>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</si>
  <si>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</si>
  <si>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</si>
  <si>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</si>
  <si>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</si>
  <si>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</si>
  <si>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</si>
  <si>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</si>
  <si>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</si>
  <si>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</si>
  <si>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</si>
  <si>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</si>
  <si>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</si>
  <si>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</si>
  <si>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</si>
  <si>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</si>
  <si>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</si>
  <si>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</si>
  <si>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</si>
  <si>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</si>
  <si>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</si>
  <si>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</si>
  <si>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</si>
  <si>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</si>
  <si>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</si>
  <si>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</si>
  <si>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</si>
  <si>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</si>
  <si>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</si>
  <si>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</si>
  <si>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</si>
  <si>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</si>
  <si>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</si>
  <si>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</si>
  <si>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</si>
  <si>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</si>
  <si>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</si>
  <si>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</si>
  <si>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</si>
  <si>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</si>
  <si>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</si>
  <si>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</si>
  <si>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</si>
  <si>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</si>
  <si>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</si>
  <si>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</si>
  <si>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</si>
  <si>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</si>
  <si>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</si>
  <si>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</si>
  <si>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</si>
  <si>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</si>
  <si>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</si>
  <si>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</si>
  <si>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</si>
  <si>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</si>
  <si>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</si>
  <si>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</si>
  <si>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</si>
  <si>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</si>
  <si>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</si>
  <si>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</si>
  <si>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</si>
  <si>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</si>
  <si>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</si>
  <si>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</si>
  <si>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</si>
  <si>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</si>
  <si>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</si>
  <si>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</si>
  <si>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</si>
  <si>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</si>
  <si>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</si>
  <si>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</si>
  <si>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</si>
  <si>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</si>
  <si>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</si>
  <si>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</si>
  <si>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</si>
  <si>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</si>
  <si>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</si>
  <si>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</si>
  <si>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</si>
  <si>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</si>
  <si>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</si>
  <si>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</si>
  <si>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</si>
  <si>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</si>
  <si>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</si>
  <si>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</si>
  <si>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</si>
  <si>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</si>
  <si>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</si>
  <si>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</si>
  <si>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</si>
  <si>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</si>
  <si>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</si>
  <si>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</si>
  <si>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</si>
  <si>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</si>
  <si>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</si>
  <si>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</si>
  <si>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</si>
  <si>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</si>
  <si>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</si>
  <si>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</si>
  <si>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</si>
  <si>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</si>
  <si>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</si>
  <si>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</si>
  <si>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</si>
  <si>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</si>
  <si>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</si>
  <si>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</si>
  <si>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</si>
  <si>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</si>
  <si>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</si>
  <si>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</si>
  <si>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</si>
  <si>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</si>
  <si>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</si>
  <si>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</si>
  <si>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</si>
  <si>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</si>
  <si>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</si>
  <si>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</si>
  <si>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</si>
  <si>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</si>
  <si>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</si>
  <si>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</si>
  <si>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</si>
  <si>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</si>
  <si>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</si>
  <si>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</si>
  <si>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</si>
  <si>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</si>
  <si>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</si>
  <si>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</si>
  <si>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</si>
  <si>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</si>
  <si>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</si>
  <si>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</si>
  <si>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</si>
  <si>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</si>
  <si>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</si>
  <si>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</si>
  <si>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</si>
  <si>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</si>
  <si>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</si>
  <si>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</si>
  <si>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</si>
  <si>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</si>
  <si>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</si>
  <si>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</si>
  <si>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</si>
  <si>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</si>
  <si>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</si>
  <si>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</si>
  <si>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</si>
  <si>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</si>
  <si>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</si>
  <si>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</si>
  <si>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</si>
  <si>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</si>
  <si>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</si>
  <si>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</si>
  <si>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</si>
  <si>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</si>
  <si>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</si>
  <si>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</si>
  <si>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</si>
  <si>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</si>
  <si>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</si>
  <si>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</si>
  <si>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</si>
  <si>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</si>
  <si>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</si>
  <si>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</si>
  <si>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</si>
  <si>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</si>
  <si>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</si>
  <si>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</si>
  <si>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</si>
  <si>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</si>
  <si>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</si>
  <si>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</si>
  <si>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</si>
  <si>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</si>
  <si>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</si>
  <si>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</si>
  <si>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</si>
  <si>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</si>
  <si>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</si>
  <si>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</si>
  <si>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</si>
  <si>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</si>
  <si>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</si>
  <si>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</si>
  <si>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</si>
  <si>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</si>
  <si>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</si>
  <si>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</si>
  <si>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</si>
  <si>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</si>
  <si>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</si>
  <si>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</si>
  <si>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</si>
  <si>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</si>
  <si>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</si>
  <si>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</si>
  <si>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</si>
  <si>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</si>
  <si>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</si>
  <si>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</si>
  <si>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</si>
  <si>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</si>
  <si>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</si>
  <si>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</si>
  <si>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</si>
  <si>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</si>
  <si>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</si>
  <si>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</si>
  <si>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</si>
  <si>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</si>
  <si>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</si>
  <si>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</si>
  <si>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</si>
  <si>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</si>
  <si>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</si>
  <si>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</si>
  <si>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</si>
  <si>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</si>
  <si>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</si>
  <si>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</si>
  <si>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</si>
  <si>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</si>
  <si>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</si>
  <si>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</si>
  <si>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</si>
  <si>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</si>
  <si>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</si>
  <si>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</si>
  <si>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</si>
  <si>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</si>
  <si>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</si>
  <si>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</si>
  <si>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</si>
  <si>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</si>
  <si>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</si>
  <si>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</si>
  <si>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</si>
  <si>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</si>
  <si>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</si>
  <si>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</si>
  <si>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</si>
  <si>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</si>
  <si>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</si>
  <si>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</si>
  <si>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</si>
  <si>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</si>
  <si>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</si>
  <si>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</si>
  <si>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</si>
  <si>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</si>
  <si>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</si>
  <si>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</si>
  <si>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</si>
  <si>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</si>
  <si>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</si>
  <si>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</si>
  <si>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</si>
  <si>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</si>
  <si>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</si>
  <si>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</si>
  <si>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</si>
  <si>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</si>
  <si>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</si>
  <si>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</si>
  <si>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</si>
  <si>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</si>
  <si>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</si>
  <si>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</si>
  <si>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</si>
  <si>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</si>
  <si>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</si>
  <si>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</si>
  <si>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</si>
  <si>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</si>
  <si>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</si>
  <si>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</si>
  <si>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</si>
  <si>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</si>
  <si>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</si>
  <si>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</si>
  <si>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</si>
  <si>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</si>
  <si>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</si>
  <si>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</si>
  <si>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</si>
  <si>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</si>
  <si>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</si>
  <si>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</si>
  <si>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</si>
  <si>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</si>
  <si>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</si>
  <si>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</si>
  <si>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</si>
  <si>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</si>
  <si>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</si>
  <si>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</si>
  <si>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</si>
  <si>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</si>
  <si>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</si>
  <si>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</si>
  <si>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</si>
  <si>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</si>
  <si>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</si>
  <si>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</si>
  <si>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</si>
  <si>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</si>
  <si>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</si>
  <si>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</si>
  <si>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</si>
  <si>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</si>
  <si>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</si>
  <si>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</si>
  <si>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</si>
  <si>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</si>
  <si>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</si>
  <si>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</si>
  <si>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</si>
  <si>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</si>
  <si>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</si>
  <si>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</si>
  <si>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</si>
  <si>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</si>
  <si>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</si>
  <si>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</si>
  <si>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</si>
  <si>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</si>
  <si>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</si>
  <si>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</si>
  <si>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</si>
  <si>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</si>
  <si>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</si>
  <si>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</si>
  <si>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</si>
  <si>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</si>
  <si>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</si>
  <si>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</si>
  <si>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</si>
  <si>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</si>
  <si>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</si>
  <si>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</si>
  <si>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</si>
  <si>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</si>
  <si>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</si>
  <si>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</si>
  <si>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</si>
  <si>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</si>
  <si>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</si>
  <si>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</si>
  <si>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</si>
  <si>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</si>
  <si>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</si>
  <si>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</si>
  <si>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</si>
  <si>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</si>
  <si>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</si>
  <si>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</si>
  <si>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</si>
  <si>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</si>
  <si>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</si>
  <si>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</si>
  <si>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</si>
  <si>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</si>
  <si>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</si>
  <si>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</si>
  <si>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</si>
  <si>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</si>
  <si>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</si>
  <si>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</si>
  <si>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</si>
  <si>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</si>
  <si>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</si>
  <si>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</si>
  <si>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</si>
  <si>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</si>
  <si>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</si>
  <si>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</si>
  <si>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</si>
  <si>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</si>
  <si>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</si>
  <si>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</si>
  <si>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</si>
  <si>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</si>
  <si>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</si>
  <si>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</si>
  <si>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</si>
  <si>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</si>
  <si>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</si>
  <si>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</si>
  <si>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</si>
  <si>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</si>
  <si>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</si>
  <si>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</si>
  <si>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</si>
  <si>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</si>
  <si>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</si>
  <si>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</si>
  <si>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</si>
  <si>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</si>
  <si>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</si>
  <si>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</si>
  <si>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</si>
  <si>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</si>
  <si>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</si>
  <si>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</si>
  <si>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</si>
  <si>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</si>
  <si>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</si>
  <si>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</si>
  <si>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</si>
  <si>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</si>
  <si>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</si>
  <si>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</si>
  <si>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</si>
  <si>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</si>
  <si>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</si>
  <si>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</si>
  <si>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</si>
  <si>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</si>
  <si>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</si>
  <si>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</si>
  <si>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</si>
  <si>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</si>
  <si>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</si>
  <si>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</si>
  <si>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</si>
  <si>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</si>
  <si>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</si>
  <si>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</si>
  <si>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</si>
  <si>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</si>
  <si>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</si>
  <si>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</si>
  <si>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</si>
  <si>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</si>
  <si>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</si>
  <si>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</si>
  <si>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</si>
  <si>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</si>
  <si>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</si>
  <si>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</si>
  <si>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</si>
  <si>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</si>
  <si>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</si>
  <si>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</si>
  <si>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</si>
  <si>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</si>
  <si>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</si>
  <si>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</si>
  <si>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</si>
  <si>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</si>
  <si>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</si>
  <si>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</si>
  <si>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</si>
  <si>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</si>
  <si>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</si>
  <si>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</si>
  <si>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</si>
  <si>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</si>
  <si>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</si>
  <si>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</si>
  <si>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</si>
  <si>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</si>
  <si>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</si>
  <si>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</si>
  <si>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</si>
  <si>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</si>
  <si>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</si>
  <si>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</si>
  <si>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</si>
  <si>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</si>
  <si>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</si>
  <si>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</si>
  <si>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</si>
  <si>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</si>
  <si>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</si>
  <si>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</si>
  <si>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</si>
  <si>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</si>
  <si>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</si>
  <si>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</si>
  <si>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</si>
  <si>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</si>
  <si>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</si>
  <si>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</si>
  <si>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</si>
  <si>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</si>
  <si>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</si>
  <si>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</si>
  <si>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</si>
  <si>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</si>
  <si>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</si>
  <si>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</si>
  <si>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</si>
  <si>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</si>
  <si>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</si>
  <si>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</si>
  <si>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</si>
  <si>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</si>
  <si>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</si>
  <si>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</si>
  <si>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</si>
  <si>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</si>
  <si>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</si>
  <si>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</si>
  <si>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</si>
  <si>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</si>
  <si>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</si>
  <si>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</si>
  <si>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</si>
  <si>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</si>
  <si>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</si>
  <si>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</si>
  <si>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</si>
  <si>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</si>
  <si>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</si>
  <si>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</si>
  <si>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</si>
  <si>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</si>
  <si>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</si>
  <si>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</si>
  <si>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</si>
  <si>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</si>
  <si>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</si>
  <si>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</si>
  <si>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</si>
  <si>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</si>
  <si>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</si>
  <si>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</si>
  <si>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</si>
  <si>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</si>
  <si>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</si>
  <si>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</si>
  <si>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</si>
  <si>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</si>
  <si>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</si>
  <si>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</si>
  <si>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</si>
  <si>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</si>
  <si>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</si>
  <si>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</si>
  <si>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</si>
  <si>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</si>
  <si>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</si>
  <si>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</si>
  <si>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</si>
  <si>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</si>
  <si>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</si>
  <si>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</si>
  <si>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</si>
  <si>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</si>
  <si>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</si>
  <si>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</si>
  <si>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</si>
  <si>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</si>
  <si>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</si>
  <si>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</si>
  <si>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</si>
  <si>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</si>
  <si>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</si>
  <si>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</si>
  <si>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</si>
  <si>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</si>
  <si>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</si>
  <si>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</si>
  <si>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</si>
  <si>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</si>
  <si>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</si>
  <si>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</si>
  <si>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</si>
  <si>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</si>
  <si>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</si>
  <si>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</si>
  <si>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</si>
  <si>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</si>
  <si>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</si>
  <si>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</si>
  <si>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</si>
  <si>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</si>
  <si>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</si>
  <si>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</si>
  <si>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</si>
  <si>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</si>
  <si>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</si>
  <si>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</si>
  <si>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</si>
  <si>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</si>
  <si>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</si>
  <si>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</si>
  <si>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</si>
  <si>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</si>
  <si>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</si>
  <si>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</si>
  <si>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</si>
  <si>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</si>
  <si>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</si>
  <si>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</si>
  <si>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</si>
  <si>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</si>
  <si>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</si>
  <si>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</si>
  <si>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</si>
  <si>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</si>
  <si>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</si>
  <si>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</si>
  <si>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</si>
  <si>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</si>
  <si>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</si>
  <si>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</si>
  <si>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</si>
  <si>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</si>
  <si>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</si>
  <si>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</si>
  <si>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</si>
  <si>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</si>
  <si>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</si>
  <si>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</si>
  <si>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</si>
  <si>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</si>
  <si>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</si>
  <si>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</si>
  <si>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</si>
  <si>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</si>
  <si>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</si>
  <si>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</si>
  <si>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</si>
  <si>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</si>
  <si>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</si>
  <si>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</si>
  <si>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</si>
  <si>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</si>
  <si>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</si>
  <si>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</si>
  <si>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</si>
  <si>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</si>
  <si>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</si>
  <si>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</si>
  <si>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</si>
  <si>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</si>
  <si>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</si>
  <si>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</si>
  <si>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</si>
  <si>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</si>
  <si>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</si>
  <si>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</si>
  <si>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</si>
  <si>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</si>
  <si>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</si>
  <si>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</si>
  <si>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</si>
  <si>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</si>
  <si>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</si>
  <si>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</si>
  <si>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</si>
  <si>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</si>
  <si>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</si>
  <si>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</si>
  <si>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</si>
  <si>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</si>
  <si>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</si>
  <si>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</si>
  <si>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</si>
  <si>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</si>
  <si>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</si>
  <si>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</si>
  <si>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</si>
  <si>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</si>
  <si>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</si>
  <si>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</si>
  <si>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</si>
  <si>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</si>
  <si>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</si>
  <si>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</si>
  <si>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</si>
  <si>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</si>
  <si>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</si>
  <si>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</si>
  <si>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</si>
  <si>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</si>
  <si>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</si>
  <si>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</si>
  <si>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</si>
  <si>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</si>
  <si>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</si>
  <si>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</si>
  <si>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</si>
  <si>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</si>
  <si>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</si>
  <si>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</si>
  <si>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</si>
  <si>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</si>
  <si>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</si>
  <si>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</si>
  <si>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</si>
  <si>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</si>
  <si>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</si>
  <si>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</si>
  <si>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</si>
  <si>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</si>
  <si>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</si>
  <si>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</si>
  <si>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</si>
  <si>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</si>
  <si>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</si>
  <si>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</si>
  <si>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</si>
  <si>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</si>
  <si>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</si>
  <si>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</si>
  <si>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</si>
  <si>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</si>
  <si>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</si>
  <si>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</si>
  <si>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</si>
  <si>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</si>
  <si>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</si>
  <si>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</si>
  <si>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</si>
  <si>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</si>
  <si>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</si>
  <si>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</si>
  <si>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</si>
  <si>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</si>
  <si>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</si>
  <si>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</si>
  <si>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</si>
  <si>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</si>
  <si>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</si>
  <si>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</si>
  <si>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</si>
  <si>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</si>
  <si>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</si>
  <si>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</si>
  <si>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</si>
  <si>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</si>
  <si>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</si>
  <si>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</si>
  <si>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</si>
  <si>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</si>
  <si>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</si>
  <si>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</si>
  <si>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</si>
  <si>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</si>
  <si>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</si>
  <si>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</si>
  <si>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</si>
  <si>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</si>
  <si>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</si>
  <si>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</si>
  <si>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</si>
  <si>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</si>
  <si>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</si>
  <si>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</si>
  <si>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</si>
  <si>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</si>
  <si>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</si>
  <si>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</si>
  <si>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</si>
  <si>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</si>
  <si>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</si>
  <si>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</si>
  <si>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</si>
  <si>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</si>
  <si>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</si>
  <si>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</si>
  <si>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</si>
  <si>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</si>
  <si>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</si>
  <si>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</si>
  <si>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</si>
  <si>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</si>
  <si>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</si>
  <si>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</si>
  <si>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</si>
  <si>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</si>
  <si>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</si>
  <si>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</si>
  <si>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</si>
  <si>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</si>
  <si>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</si>
  <si>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</si>
  <si>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</si>
  <si>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</si>
  <si>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</si>
  <si>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</si>
  <si>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</si>
  <si>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</si>
  <si>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</si>
  <si>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</si>
  <si>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</si>
  <si>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</si>
  <si>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</si>
  <si>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</si>
  <si>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</si>
  <si>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</si>
  <si>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</si>
  <si>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</si>
  <si>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</si>
  <si>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</si>
  <si>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</si>
  <si>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</si>
  <si>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</si>
  <si>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</si>
  <si>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</si>
  <si>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</si>
  <si>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</si>
  <si>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</si>
  <si>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</si>
  <si>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</si>
  <si>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</si>
  <si>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</si>
  <si>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</si>
  <si>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</si>
  <si>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</si>
  <si>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</si>
  <si>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</si>
  <si>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</si>
  <si>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</si>
  <si>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</si>
  <si>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</si>
  <si>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</si>
  <si>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</si>
  <si>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</si>
  <si>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</si>
  <si>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</si>
  <si>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</si>
  <si>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</si>
  <si>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</si>
  <si>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</si>
  <si>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</si>
  <si>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</si>
  <si>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</si>
  <si>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</si>
  <si>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</si>
  <si>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</si>
  <si>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</si>
  <si>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</si>
  <si>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</si>
  <si>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</si>
  <si>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</si>
  <si>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</si>
  <si>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</si>
  <si>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</si>
  <si>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</si>
  <si>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</si>
  <si>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</si>
  <si>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</si>
  <si>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</si>
  <si>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</si>
  <si>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</si>
  <si>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</si>
  <si>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</si>
  <si>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</si>
  <si>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</si>
  <si>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</si>
  <si>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</si>
  <si>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</si>
  <si>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</si>
  <si>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</si>
  <si>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</si>
  <si>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</si>
  <si>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</si>
  <si>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</si>
  <si>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</si>
  <si>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</si>
  <si>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</si>
  <si>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</si>
  <si>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</si>
  <si>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</si>
  <si>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</si>
  <si>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</si>
  <si>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</si>
  <si>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</si>
  <si>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</si>
  <si>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</si>
  <si>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</si>
  <si>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</si>
  <si>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</si>
  <si>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</si>
  <si>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</si>
  <si>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</si>
  <si>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</si>
  <si>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</si>
  <si>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</si>
  <si>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</si>
  <si>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</si>
  <si>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</si>
  <si>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</si>
  <si>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</si>
  <si>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</si>
  <si>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</si>
  <si>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</si>
  <si>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</si>
  <si>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</si>
  <si>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</si>
  <si>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</si>
  <si>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</si>
  <si>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</si>
  <si>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</si>
  <si>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</si>
  <si>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</si>
  <si>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</si>
  <si>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</si>
  <si>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</si>
  <si>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</si>
  <si>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</si>
  <si>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</si>
  <si>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</si>
  <si>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</si>
  <si>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</si>
  <si>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</si>
  <si>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</si>
  <si>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</si>
  <si>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</si>
  <si>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</si>
  <si>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</si>
  <si>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</si>
  <si>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</si>
  <si>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</si>
  <si>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</si>
  <si>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</si>
  <si>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</si>
  <si>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</si>
  <si>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</si>
  <si>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</si>
  <si>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</si>
  <si>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</si>
  <si>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</si>
  <si>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</si>
  <si>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</si>
  <si>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</si>
  <si>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</si>
  <si>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</si>
  <si>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</si>
  <si>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</si>
  <si>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</si>
  <si>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</si>
  <si>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</si>
  <si>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</si>
  <si>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</si>
  <si>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</si>
  <si>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</si>
  <si>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</si>
  <si>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</si>
  <si>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</si>
  <si>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</si>
  <si>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</si>
  <si>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</si>
  <si>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</si>
  <si>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</si>
  <si>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</si>
  <si>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</si>
  <si>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</si>
  <si>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</si>
  <si>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</si>
  <si>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</si>
  <si>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</si>
  <si>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</si>
  <si>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</si>
  <si>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</si>
  <si>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</si>
  <si>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</si>
  <si>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</si>
  <si>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</si>
  <si>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</si>
  <si>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</si>
  <si>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</si>
  <si>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</si>
  <si>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</si>
  <si>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</si>
  <si>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</si>
  <si>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</si>
  <si>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</si>
  <si>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</si>
  <si>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</si>
  <si>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</si>
  <si>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</si>
  <si>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</si>
  <si>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</si>
  <si>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</si>
  <si>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</si>
  <si>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</si>
  <si>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</si>
  <si>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</si>
  <si>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</si>
  <si>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</si>
  <si>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</si>
  <si>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</si>
  <si>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</si>
  <si>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</si>
  <si>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</si>
  <si>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</si>
  <si>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</si>
  <si>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</si>
  <si>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</si>
  <si>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</si>
  <si>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</si>
  <si>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</si>
  <si>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</si>
  <si>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</si>
  <si>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</si>
  <si>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</si>
  <si>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</si>
  <si>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</si>
  <si>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</si>
  <si>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</si>
  <si>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</si>
  <si>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</si>
  <si>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</si>
  <si>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</si>
  <si>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</si>
  <si>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</si>
  <si>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</si>
  <si>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</si>
  <si>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</si>
  <si>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</si>
  <si>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</si>
  <si>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</si>
  <si>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</si>
  <si>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</si>
  <si>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</si>
  <si>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</si>
  <si>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</si>
  <si>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</si>
  <si>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</si>
  <si>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</si>
  <si>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</si>
  <si>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</si>
  <si>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</si>
  <si>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</si>
  <si>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</si>
  <si>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</si>
  <si>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</si>
  <si>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</si>
  <si>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</si>
  <si>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</si>
  <si>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</si>
  <si>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</si>
  <si>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</si>
  <si>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</si>
  <si>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</si>
  <si>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</si>
  <si>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</si>
  <si>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</si>
  <si>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</si>
  <si>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</si>
  <si>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</si>
  <si>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</si>
  <si>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</si>
  <si>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</si>
  <si>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</si>
  <si>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</si>
  <si>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</si>
  <si>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</si>
  <si>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</si>
  <si>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</si>
  <si>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</si>
  <si>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</si>
  <si>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</si>
  <si>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</si>
  <si>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</si>
  <si>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</si>
  <si>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</si>
  <si>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</si>
  <si>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</si>
  <si>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</si>
  <si>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</si>
  <si>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</si>
  <si>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</si>
  <si>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</si>
  <si>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</si>
  <si>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</si>
  <si>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</si>
  <si>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</si>
  <si>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</si>
  <si>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</si>
  <si>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</si>
  <si>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</si>
  <si>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</si>
  <si>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</si>
  <si>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</si>
  <si>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</si>
  <si>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</si>
  <si>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</si>
  <si>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</si>
  <si>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</si>
  <si>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</si>
  <si>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</si>
  <si>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</si>
  <si>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</si>
  <si>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</si>
  <si>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</si>
  <si>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</si>
  <si>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</si>
  <si>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</si>
  <si>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</si>
  <si>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</si>
  <si>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</si>
  <si>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</si>
  <si>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</si>
  <si>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</si>
  <si>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</si>
  <si>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</si>
  <si>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</si>
  <si>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</si>
  <si>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</si>
  <si>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</si>
  <si>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</si>
  <si>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</si>
  <si>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</si>
  <si>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</si>
  <si>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</si>
  <si>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</si>
  <si>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</si>
  <si>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</si>
  <si>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</si>
  <si>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</si>
  <si>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</si>
  <si>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</si>
  <si>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</si>
  <si>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</si>
  <si>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</si>
  <si>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</si>
  <si>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</si>
  <si>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</si>
  <si>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</si>
  <si>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</si>
  <si>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</si>
  <si>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</si>
  <si>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</si>
  <si>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</si>
  <si>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</si>
  <si>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</si>
  <si>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</si>
  <si>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</si>
  <si>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</si>
  <si>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</si>
  <si>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</si>
  <si>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</si>
  <si>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</si>
  <si>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</si>
  <si>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</si>
  <si>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</si>
  <si>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</si>
  <si>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</si>
  <si>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</si>
  <si>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</si>
  <si>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</si>
  <si>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</si>
  <si>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</si>
  <si>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</si>
  <si>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</si>
  <si>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</si>
  <si>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</si>
  <si>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</si>
  <si>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</si>
  <si>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</si>
  <si>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</si>
  <si>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</si>
  <si>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</si>
  <si>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</si>
  <si>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</si>
  <si>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</si>
  <si>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</si>
  <si>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</si>
  <si>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</si>
  <si>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</si>
  <si>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</si>
  <si>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</si>
  <si>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</si>
  <si>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</si>
  <si>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</si>
  <si>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</si>
  <si>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</si>
  <si>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</si>
  <si>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</si>
  <si>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</si>
  <si>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</si>
  <si>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</si>
  <si>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</si>
  <si>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</si>
  <si>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</si>
  <si>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</si>
  <si>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</si>
  <si>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</si>
  <si>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</si>
  <si>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</si>
  <si>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</si>
  <si>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</si>
  <si>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</si>
  <si>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</si>
  <si>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</si>
  <si>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</si>
  <si>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</si>
  <si>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</si>
  <si>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</si>
  <si>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</si>
  <si>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</si>
  <si>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</si>
  <si>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</si>
  <si>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</si>
  <si>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</si>
  <si>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</si>
  <si>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</si>
  <si>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</si>
  <si>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</si>
  <si>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</si>
  <si>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</si>
  <si>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</si>
  <si>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</si>
  <si>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</si>
  <si>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</si>
  <si>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</si>
  <si>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</si>
  <si>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</si>
  <si>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</si>
  <si>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</si>
  <si>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</si>
  <si>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</si>
  <si>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</si>
  <si>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</si>
  <si>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</si>
  <si>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</si>
  <si>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</si>
  <si>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</si>
  <si>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</si>
  <si>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</si>
  <si>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</si>
  <si>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</si>
  <si>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</si>
  <si>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</si>
  <si>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</si>
  <si>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</si>
  <si>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</si>
  <si>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</si>
  <si>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</si>
  <si>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</si>
  <si>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</si>
  <si>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</si>
  <si>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</si>
  <si>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</si>
  <si>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</si>
  <si>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</si>
  <si>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</si>
  <si>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</si>
  <si>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</si>
  <si>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</si>
  <si>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</si>
  <si>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</si>
  <si>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</si>
  <si>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</si>
  <si>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</si>
  <si>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</si>
  <si>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</si>
  <si>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</si>
  <si>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</si>
  <si>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</si>
  <si>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</si>
  <si>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</si>
  <si>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</si>
  <si>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</si>
  <si>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</si>
  <si>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</si>
  <si>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</si>
  <si>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</si>
  <si>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</si>
  <si>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</si>
  <si>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</si>
  <si>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</si>
  <si>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</si>
  <si>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</si>
  <si>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</si>
  <si>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</si>
  <si>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</si>
  <si>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</si>
  <si>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</si>
  <si>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</si>
  <si>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</si>
  <si>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</si>
  <si>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</si>
  <si>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</si>
  <si>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</si>
  <si>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</si>
  <si>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</si>
  <si>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</si>
  <si>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</si>
  <si>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</si>
  <si>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</si>
  <si>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</si>
  <si>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</si>
  <si>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</si>
  <si>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</si>
  <si>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</si>
  <si>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</si>
  <si>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</si>
  <si>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</si>
  <si>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</si>
  <si>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</si>
  <si>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</si>
  <si>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</si>
  <si>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</si>
  <si>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</si>
  <si>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</si>
  <si>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</si>
  <si>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</si>
  <si>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</si>
  <si>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</si>
  <si>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</si>
  <si>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</si>
  <si>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</si>
  <si>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</si>
  <si>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</si>
  <si>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</si>
  <si>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</si>
  <si>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</si>
  <si>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</si>
  <si>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</si>
  <si>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</si>
  <si>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</si>
  <si>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</si>
  <si>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</si>
  <si>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</si>
  <si>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</si>
  <si>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</si>
  <si>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</si>
  <si>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</si>
  <si>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</si>
  <si>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</si>
  <si>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</si>
  <si>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</si>
  <si>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</si>
  <si>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</si>
  <si>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</si>
  <si>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</si>
  <si>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</si>
  <si>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</si>
  <si>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</si>
  <si>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</si>
  <si>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</si>
  <si>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</si>
  <si>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</si>
  <si>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</si>
  <si>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</si>
  <si>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</si>
  <si>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</si>
  <si>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</si>
  <si>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</si>
  <si>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</si>
  <si>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</si>
  <si>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</si>
  <si>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</si>
  <si>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</si>
  <si>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</si>
  <si>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</si>
  <si>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</si>
  <si>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</si>
  <si>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</si>
  <si>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</si>
  <si>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</si>
  <si>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</si>
  <si>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</si>
  <si>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</si>
  <si>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</si>
  <si>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</si>
  <si>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</si>
  <si>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</si>
  <si>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</si>
  <si>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</si>
  <si>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</si>
  <si>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</si>
  <si>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</si>
  <si>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</si>
  <si>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</si>
  <si>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</si>
  <si>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</si>
  <si>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</si>
  <si>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</si>
  <si>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</si>
  <si>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</si>
  <si>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</si>
  <si>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</si>
  <si>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</si>
  <si>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</si>
  <si>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</si>
  <si>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</si>
  <si>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</si>
  <si>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</si>
  <si>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</si>
  <si>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</si>
  <si>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</si>
  <si>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</si>
  <si>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</si>
  <si>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</si>
  <si>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</si>
  <si>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</si>
  <si>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</si>
  <si>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</si>
  <si>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</si>
  <si>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</si>
  <si>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</si>
  <si>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</si>
  <si>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</si>
  <si>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</si>
  <si>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</si>
  <si>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</si>
  <si>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</si>
  <si>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</si>
  <si>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</si>
  <si>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</si>
  <si>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</si>
  <si>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</si>
  <si>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</si>
  <si>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</si>
  <si>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</si>
  <si>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</si>
  <si>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</si>
  <si>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</si>
  <si>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</si>
  <si>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</si>
  <si>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</si>
  <si>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</si>
  <si>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</si>
  <si>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</si>
  <si>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</si>
  <si>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</si>
  <si>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</si>
  <si>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</si>
  <si>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</si>
  <si>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</si>
  <si>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</si>
  <si>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</si>
  <si>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</si>
  <si>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</si>
  <si>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</si>
  <si>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</si>
  <si>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</si>
  <si>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</si>
  <si>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</si>
  <si>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</si>
  <si>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</si>
  <si>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</si>
  <si>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</si>
  <si>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</si>
  <si>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</si>
  <si>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</si>
  <si>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</si>
  <si>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</si>
  <si>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</si>
  <si>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</si>
  <si>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</si>
  <si>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</si>
  <si>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</si>
  <si>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</si>
  <si>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</si>
  <si>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</si>
  <si>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</si>
  <si>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</si>
  <si>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</si>
  <si>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</si>
  <si>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</si>
  <si>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</si>
  <si>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</si>
  <si>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</si>
  <si>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</si>
  <si>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</si>
  <si>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</si>
  <si>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</si>
  <si>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</si>
  <si>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</si>
  <si>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</si>
  <si>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</si>
  <si>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</si>
  <si>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</si>
  <si>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</si>
  <si>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</si>
  <si>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</si>
  <si>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</si>
  <si>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</si>
  <si>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</si>
  <si>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</si>
  <si>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</si>
  <si>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</si>
  <si>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</si>
  <si>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</si>
  <si>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</si>
  <si>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</si>
  <si>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</si>
  <si>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</si>
  <si>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</si>
  <si>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</si>
  <si>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</si>
  <si>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</si>
  <si>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</si>
  <si>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</si>
  <si>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</si>
  <si>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</si>
  <si>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</si>
  <si>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</si>
  <si>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</si>
  <si>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</si>
  <si>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</si>
  <si>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</si>
  <si>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</si>
  <si>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</si>
  <si>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</si>
  <si>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</si>
  <si>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</si>
  <si>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</si>
  <si>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</si>
  <si>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</si>
  <si>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</si>
  <si>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</si>
  <si>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</si>
  <si>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</si>
  <si>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</si>
  <si>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</si>
  <si>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</si>
  <si>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</si>
  <si>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</si>
  <si>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</si>
  <si>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</si>
  <si>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</si>
  <si>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</si>
  <si>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</si>
  <si>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</si>
  <si>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</si>
  <si>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</si>
  <si>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</si>
  <si>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</si>
  <si>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</si>
  <si>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</si>
  <si>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</si>
  <si>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</si>
  <si>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</si>
  <si>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</si>
  <si>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</si>
  <si>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</si>
  <si>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</si>
  <si>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</si>
  <si>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</si>
  <si>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</si>
  <si>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</si>
  <si>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</si>
  <si>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</si>
  <si>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</si>
  <si>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</si>
  <si>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</si>
  <si>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</si>
  <si>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</si>
  <si>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</si>
  <si>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</si>
  <si>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</si>
  <si>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</si>
  <si>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</si>
  <si>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</si>
  <si>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</si>
  <si>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</si>
  <si>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</si>
  <si>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</si>
  <si>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</si>
  <si>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</si>
  <si>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</si>
  <si>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</si>
  <si>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</si>
  <si>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</si>
  <si>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</si>
  <si>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</si>
  <si>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</si>
  <si>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</si>
  <si>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</si>
  <si>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</si>
  <si>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</si>
  <si>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</si>
  <si>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</si>
  <si>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</si>
  <si>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</si>
  <si>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</si>
  <si>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</si>
  <si>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</si>
  <si>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</si>
  <si>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</si>
  <si>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</si>
  <si>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</si>
  <si>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</si>
  <si>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</si>
  <si>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</si>
  <si>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</si>
  <si>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</si>
  <si>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</si>
  <si>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</si>
  <si>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</si>
  <si>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</si>
  <si>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</si>
  <si>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</si>
  <si>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</si>
  <si>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</si>
  <si>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</si>
  <si>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</si>
  <si>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</si>
  <si>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</si>
  <si>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</si>
  <si>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</si>
  <si>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</si>
  <si>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</si>
  <si>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</si>
  <si>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</si>
  <si>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</si>
  <si>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</si>
  <si>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</si>
  <si>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</si>
  <si>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</si>
  <si>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</si>
  <si>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</si>
  <si>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</si>
  <si>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</si>
  <si>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</si>
  <si>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</si>
  <si>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</si>
  <si>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</si>
  <si>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</si>
  <si>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</si>
  <si>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</si>
  <si>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</si>
  <si>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</si>
  <si>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</si>
  <si>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</si>
  <si>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</si>
  <si>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</si>
  <si>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</si>
  <si>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</si>
  <si>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</si>
  <si>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</si>
  <si>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</si>
  <si>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</si>
  <si>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</si>
  <si>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</si>
  <si>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</si>
  <si>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</si>
  <si>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</si>
  <si>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</si>
  <si>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</si>
  <si>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</si>
  <si>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</si>
  <si>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</si>
  <si>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</si>
  <si>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</si>
  <si>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</si>
  <si>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</si>
  <si>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</si>
  <si>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</si>
  <si>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</si>
  <si>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</si>
  <si>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</si>
  <si>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</si>
  <si>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</si>
  <si>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</si>
  <si>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</si>
  <si>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</si>
  <si>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</si>
  <si>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</si>
  <si>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</si>
  <si>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</si>
  <si>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</si>
  <si>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</si>
  <si>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</si>
  <si>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</si>
  <si>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</si>
  <si>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</si>
  <si>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</si>
  <si>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</si>
  <si>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</si>
  <si>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</si>
  <si>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</si>
  <si>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</si>
  <si>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</si>
  <si>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</si>
  <si>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</si>
  <si>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</si>
  <si>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</si>
  <si>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</si>
  <si>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</si>
  <si>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</si>
  <si>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</si>
  <si>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</si>
  <si>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</si>
  <si>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</si>
  <si>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</si>
  <si>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</si>
  <si>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</si>
  <si>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</si>
  <si>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</si>
  <si>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</si>
  <si>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</si>
  <si>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</si>
  <si>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</si>
  <si>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</si>
  <si>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</si>
  <si>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</si>
  <si>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</si>
  <si>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</si>
  <si>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</si>
  <si>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</si>
  <si>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</si>
  <si>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</si>
  <si>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</si>
  <si>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</si>
  <si>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</si>
  <si>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</si>
  <si>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</si>
  <si>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</si>
  <si>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</si>
  <si>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</si>
  <si>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</si>
  <si>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</si>
  <si>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</si>
  <si>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</si>
  <si>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</si>
  <si>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</si>
  <si>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</si>
  <si>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</si>
  <si>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</si>
  <si>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</si>
  <si>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</si>
  <si>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</si>
  <si>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</si>
  <si>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</si>
  <si>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</si>
  <si>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</si>
  <si>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</si>
  <si>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</si>
  <si>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</si>
  <si>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</si>
  <si>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</si>
  <si>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</si>
  <si>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</si>
  <si>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</si>
  <si>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</si>
  <si>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</si>
  <si>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</si>
  <si>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</si>
  <si>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</si>
  <si>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</si>
  <si>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</si>
  <si>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</si>
  <si>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</si>
  <si>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</si>
  <si>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</si>
  <si>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</si>
  <si>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</si>
  <si>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</si>
  <si>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</si>
  <si>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</si>
  <si>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</si>
  <si>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</si>
  <si>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</si>
  <si>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</si>
  <si>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</si>
  <si>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</si>
  <si>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</si>
  <si>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</si>
  <si>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</si>
  <si>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</si>
  <si>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</si>
  <si>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</si>
  <si>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</si>
  <si>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</si>
  <si>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</si>
  <si>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</si>
  <si>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</si>
  <si>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</si>
  <si>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</si>
  <si>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</si>
  <si>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</si>
  <si>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</si>
  <si>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</si>
  <si>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</si>
  <si>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</si>
  <si>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</si>
  <si>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</si>
  <si>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</si>
  <si>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</si>
  <si>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</si>
  <si>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</si>
  <si>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</si>
  <si>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</si>
  <si>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</si>
  <si>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</si>
  <si>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</si>
  <si>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</si>
  <si>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</si>
  <si>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</si>
  <si>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</si>
  <si>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</si>
  <si>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</si>
  <si>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</si>
  <si>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</si>
  <si>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</si>
  <si>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</si>
  <si>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</si>
  <si>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</si>
  <si>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</si>
  <si>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</si>
  <si>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</si>
  <si>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</si>
  <si>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</si>
  <si>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</si>
  <si>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</si>
  <si>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</si>
  <si>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</si>
  <si>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</si>
  <si>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</si>
  <si>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</si>
  <si>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</si>
  <si>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</si>
  <si>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</si>
  <si>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</si>
  <si>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</si>
  <si>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</si>
  <si>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</si>
  <si>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</si>
  <si>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</si>
  <si>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</si>
  <si>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</si>
  <si>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</si>
  <si>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</si>
  <si>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</si>
  <si>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</si>
  <si>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</si>
  <si>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</si>
  <si>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</si>
  <si>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</si>
  <si>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</si>
  <si>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</si>
  <si>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</si>
  <si>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</si>
  <si>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</si>
  <si>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</si>
  <si>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</si>
  <si>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</si>
  <si>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</si>
  <si>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</si>
  <si>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</si>
  <si>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</si>
  <si>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</si>
  <si>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</si>
  <si>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</si>
  <si>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</si>
  <si>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</si>
  <si>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</si>
  <si>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</si>
  <si>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</si>
  <si>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</si>
  <si>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</si>
  <si>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</si>
  <si>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</si>
  <si>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</si>
  <si>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</si>
  <si>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</si>
  <si>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</si>
  <si>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</si>
  <si>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</si>
  <si>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</si>
  <si>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</si>
  <si>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</si>
  <si>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</si>
  <si>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</si>
  <si>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</si>
  <si>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</si>
  <si>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</si>
  <si>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</si>
  <si>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</si>
  <si>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</si>
  <si>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</si>
  <si>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</si>
  <si>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</si>
  <si>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</si>
  <si>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</si>
  <si>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</si>
  <si>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</si>
  <si>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</si>
  <si>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</si>
  <si>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</si>
  <si>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</si>
  <si>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</si>
  <si>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</si>
  <si>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</si>
  <si>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</si>
  <si>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</si>
  <si>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</si>
  <si>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</si>
  <si>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</si>
  <si>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</si>
  <si>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</si>
  <si>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</si>
  <si>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</si>
  <si>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</si>
  <si>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</si>
  <si>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</si>
  <si>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</si>
  <si>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</si>
  <si>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</si>
  <si>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</si>
  <si>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</si>
  <si>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</si>
  <si>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</si>
  <si>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</si>
  <si>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</si>
  <si>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</si>
  <si>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</si>
  <si>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</si>
  <si>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</si>
  <si>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</si>
  <si>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</si>
  <si>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</si>
  <si>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</si>
  <si>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</si>
  <si>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</si>
  <si>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</si>
  <si>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</si>
  <si>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</si>
  <si>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</si>
  <si>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</si>
  <si>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</si>
  <si>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</si>
  <si>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</si>
  <si>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</si>
  <si>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</si>
  <si>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</si>
  <si>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</si>
  <si>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</si>
  <si>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</si>
  <si>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</si>
  <si>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</si>
  <si>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</si>
  <si>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</si>
  <si>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</si>
  <si>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</si>
  <si>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</si>
  <si>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</si>
  <si>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</si>
  <si>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</si>
  <si>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</si>
  <si>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</si>
  <si>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</si>
  <si>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</si>
  <si>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</si>
  <si>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</si>
  <si>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</si>
  <si>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</si>
  <si>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</si>
  <si>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</si>
  <si>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</si>
  <si>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</si>
  <si>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</si>
  <si>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</si>
  <si>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</si>
  <si>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</si>
  <si>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</si>
  <si>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</si>
  <si>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</si>
  <si>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</si>
  <si>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</si>
  <si>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</si>
  <si>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</si>
  <si>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</si>
  <si>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</si>
  <si>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</si>
  <si>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</si>
  <si>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</si>
  <si>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</si>
  <si>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</si>
  <si>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</si>
  <si>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</si>
  <si>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</si>
  <si>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</si>
  <si>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</si>
  <si>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</si>
  <si>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</si>
  <si>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</si>
  <si>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</si>
  <si>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</si>
  <si>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</si>
  <si>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</si>
  <si>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</si>
  <si>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</si>
  <si>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</si>
  <si>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</si>
  <si>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</si>
  <si>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</si>
  <si>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</si>
  <si>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</si>
  <si>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</si>
  <si>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</si>
  <si>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</si>
  <si>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</si>
  <si>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</si>
  <si>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</si>
  <si>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</si>
  <si>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</si>
  <si>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</si>
  <si>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</si>
  <si>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</si>
  <si>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</si>
  <si>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</si>
  <si>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</si>
  <si>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</si>
  <si>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</si>
  <si>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</si>
  <si>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</si>
  <si>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</si>
  <si>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</si>
  <si>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</si>
  <si>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</si>
  <si>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</si>
  <si>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</si>
  <si>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</si>
  <si>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</si>
  <si>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</si>
  <si>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</si>
  <si>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</si>
  <si>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</si>
  <si>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</si>
  <si>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</si>
  <si>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</si>
  <si>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</si>
  <si>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</si>
  <si>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</si>
  <si>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</si>
  <si>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</si>
  <si>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</si>
  <si>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</si>
  <si>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</si>
  <si>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</si>
  <si>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</si>
  <si>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</si>
  <si>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</si>
  <si>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</si>
  <si>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</si>
  <si>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</si>
  <si>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</si>
  <si>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</si>
  <si>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</si>
  <si>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</si>
  <si>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</si>
  <si>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</si>
  <si>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</si>
  <si>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</si>
  <si>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</si>
  <si>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</si>
  <si>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</si>
  <si>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</si>
  <si>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</si>
  <si>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</si>
  <si>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</si>
  <si>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</si>
  <si>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</si>
  <si>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</si>
  <si>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</si>
  <si>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</si>
  <si>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</si>
  <si>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</si>
  <si>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</si>
  <si>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</si>
  <si>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</si>
  <si>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</si>
  <si>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</si>
  <si>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</si>
  <si>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</si>
  <si>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</si>
  <si>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</si>
  <si>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</si>
  <si>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</si>
  <si>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</si>
  <si>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</si>
  <si>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</si>
  <si>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</si>
  <si>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</si>
  <si>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</si>
  <si>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</si>
  <si>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</si>
  <si>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</si>
  <si>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</si>
  <si>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</si>
  <si>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</si>
  <si>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</si>
  <si>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</si>
  <si>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</si>
  <si>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</si>
  <si>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</si>
  <si>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</si>
  <si>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</si>
  <si>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</si>
  <si>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</si>
  <si>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</si>
  <si>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</si>
  <si>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</si>
  <si>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</si>
  <si>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</si>
  <si>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</si>
  <si>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</si>
  <si>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</si>
  <si>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</si>
  <si>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</si>
  <si>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</si>
  <si>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</si>
  <si>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</si>
  <si>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</si>
  <si>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</si>
  <si>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</si>
  <si>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</si>
  <si>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</si>
  <si>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</si>
  <si>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</si>
  <si>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</si>
  <si>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</si>
  <si>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</si>
  <si>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</si>
  <si>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</si>
  <si>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</si>
  <si>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</si>
  <si>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</si>
  <si>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</si>
  <si>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</si>
  <si>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</si>
  <si>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</si>
  <si>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</si>
  <si>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</si>
  <si>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</si>
  <si>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</si>
  <si>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</si>
  <si>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</si>
  <si>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</si>
  <si>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</si>
  <si>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</si>
  <si>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</si>
  <si>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</si>
  <si>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</si>
  <si>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</si>
  <si>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</si>
  <si>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</si>
  <si>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</si>
  <si>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</si>
  <si>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</si>
  <si>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</si>
  <si>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</si>
  <si>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</si>
  <si>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</si>
  <si>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</si>
  <si>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</si>
  <si>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</si>
  <si>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</si>
  <si>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</si>
  <si>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</si>
  <si>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</si>
  <si>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</si>
  <si>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</si>
  <si>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</si>
  <si>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</si>
  <si>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</si>
  <si>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</si>
  <si>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</si>
  <si>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</si>
  <si>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</si>
  <si>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</si>
  <si>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</si>
  <si>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</si>
  <si>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</si>
  <si>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</si>
  <si>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</si>
  <si>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</si>
  <si>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</si>
  <si>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</si>
  <si>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</si>
  <si>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</si>
  <si>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</si>
  <si>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</si>
  <si>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</si>
  <si>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</si>
  <si>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</si>
  <si>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</si>
  <si>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</si>
  <si>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</si>
  <si>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</si>
  <si>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</si>
  <si>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</si>
  <si>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</si>
  <si>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</si>
  <si>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</si>
  <si>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</si>
  <si>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</si>
  <si>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</si>
  <si>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</si>
  <si>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</si>
  <si>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</si>
  <si>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</si>
  <si>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</si>
  <si>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</si>
  <si>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</si>
  <si>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</si>
  <si>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</si>
  <si>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</si>
  <si>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</si>
  <si>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</si>
  <si>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</si>
  <si>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</si>
  <si>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</si>
  <si>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</si>
  <si>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</si>
  <si>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</si>
  <si>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</si>
  <si>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</si>
  <si>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</si>
  <si>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</si>
  <si>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</si>
  <si>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</si>
  <si>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</si>
  <si>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</si>
  <si>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</si>
  <si>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</si>
  <si>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</si>
  <si>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</si>
  <si>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</si>
  <si>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</si>
  <si>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</si>
  <si>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</si>
  <si>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</si>
  <si>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</si>
  <si>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</si>
  <si>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</si>
  <si>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</si>
  <si>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</si>
  <si>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</si>
  <si>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</si>
  <si>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</si>
  <si>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</si>
  <si>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</si>
  <si>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</si>
  <si>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</si>
  <si>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</si>
  <si>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</si>
  <si>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</si>
  <si>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</si>
  <si>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</si>
  <si>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</si>
  <si>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</si>
  <si>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</si>
  <si>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</si>
  <si>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</si>
  <si>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</si>
  <si>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</si>
  <si>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</si>
  <si>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</si>
  <si>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</si>
  <si>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</si>
  <si>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</si>
  <si>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</si>
  <si>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</si>
  <si>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</si>
  <si>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</si>
  <si>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</si>
  <si>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</si>
  <si>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</si>
  <si>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</si>
  <si>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</si>
  <si>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</si>
  <si>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</si>
  <si>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</si>
  <si>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</si>
  <si>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</si>
  <si>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</si>
  <si>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</si>
  <si>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</si>
  <si>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</si>
  <si>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</si>
  <si>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</si>
  <si>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</si>
  <si>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</si>
  <si>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</si>
  <si>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</si>
  <si>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</si>
  <si>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</si>
  <si>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</si>
  <si>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</si>
  <si>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</si>
  <si>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</si>
  <si>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</si>
  <si>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</si>
  <si>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</si>
  <si>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</si>
  <si>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</si>
  <si>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</si>
  <si>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</si>
  <si>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</si>
  <si>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</si>
  <si>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</si>
  <si>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</si>
  <si>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</si>
  <si>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</si>
  <si>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</si>
  <si>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</si>
  <si>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</si>
  <si>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</si>
  <si>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</si>
  <si>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</si>
  <si>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</si>
  <si>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</si>
  <si>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</si>
  <si>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</si>
  <si>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</si>
  <si>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</si>
  <si>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</si>
  <si>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</si>
  <si>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</si>
  <si>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</si>
  <si>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</si>
  <si>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</si>
  <si>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</si>
  <si>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</si>
  <si>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</si>
  <si>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</si>
  <si>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</si>
  <si>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</si>
  <si>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</si>
  <si>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</si>
  <si>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</si>
  <si>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</si>
  <si>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</si>
  <si>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</si>
  <si>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</si>
  <si>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</si>
  <si>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</si>
  <si>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</si>
  <si>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</si>
  <si>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</si>
  <si>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</si>
  <si>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</si>
  <si>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</si>
  <si>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</si>
  <si>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</si>
  <si>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</si>
  <si>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</si>
  <si>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</si>
  <si>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</si>
  <si>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</si>
  <si>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</si>
  <si>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</si>
  <si>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</si>
  <si>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</si>
  <si>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</si>
  <si>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</si>
  <si>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</si>
  <si>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</si>
  <si>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</si>
  <si>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</si>
  <si>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</si>
  <si>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</si>
  <si>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</si>
  <si>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</si>
  <si>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</si>
  <si>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</si>
  <si>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</si>
  <si>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</si>
  <si>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</si>
  <si>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</si>
  <si>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</si>
  <si>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</si>
  <si>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</si>
  <si>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</si>
  <si>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</si>
  <si>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</si>
  <si>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</si>
  <si>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</si>
  <si>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</si>
  <si>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</si>
  <si>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</si>
  <si>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</si>
  <si>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</si>
  <si>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</si>
  <si>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</si>
  <si>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</si>
  <si>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</si>
  <si>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</si>
  <si>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</si>
  <si>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</si>
  <si>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</si>
  <si>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</si>
  <si>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</si>
  <si>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</si>
  <si>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</si>
  <si>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</si>
  <si>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</si>
  <si>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</si>
  <si>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</si>
  <si>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</si>
  <si>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</si>
  <si>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</si>
  <si>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</si>
  <si>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</si>
  <si>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</si>
  <si>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</si>
  <si>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</si>
  <si>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</si>
  <si>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</si>
  <si>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</si>
  <si>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</si>
  <si>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</si>
  <si>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</si>
  <si>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</si>
  <si>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</si>
  <si>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</si>
  <si>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</si>
  <si>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</si>
  <si>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</si>
  <si>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</si>
  <si>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</si>
  <si>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</si>
  <si>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</si>
  <si>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</si>
  <si>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</si>
  <si>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</si>
  <si>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</si>
  <si>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</si>
  <si>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</si>
  <si>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</si>
  <si>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</si>
  <si>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</si>
  <si>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</si>
  <si>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</si>
  <si>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</si>
  <si>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</si>
  <si>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</si>
  <si>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</si>
  <si>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</si>
  <si>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</si>
  <si>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</si>
  <si>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</si>
  <si>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</si>
  <si>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</si>
  <si>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</si>
  <si>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</si>
  <si>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</si>
  <si>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</si>
  <si>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</si>
  <si>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</si>
  <si>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</si>
  <si>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</si>
  <si>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</si>
  <si>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</si>
  <si>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</si>
  <si>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</si>
  <si>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</si>
  <si>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</si>
  <si>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</si>
  <si>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</si>
  <si>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</si>
  <si>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</si>
  <si>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</si>
  <si>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</si>
  <si>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</si>
  <si>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</si>
  <si>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</si>
  <si>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</si>
  <si>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</si>
  <si>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</si>
  <si>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</si>
  <si>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</si>
  <si>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</si>
  <si>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</si>
  <si>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</si>
  <si>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</si>
  <si>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</si>
  <si>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</si>
  <si>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</si>
  <si>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</si>
  <si>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</si>
  <si>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</si>
  <si>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</si>
  <si>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</si>
  <si>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</si>
  <si>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</si>
  <si>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</si>
  <si>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</si>
  <si>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</si>
  <si>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</si>
  <si>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</si>
  <si>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</si>
  <si>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</si>
  <si>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</si>
  <si>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</si>
  <si>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</si>
  <si>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</si>
  <si>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</si>
  <si>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</si>
  <si>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</si>
  <si>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</si>
  <si>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</si>
  <si>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</si>
  <si>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</si>
  <si>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</si>
  <si>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</si>
  <si>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</si>
  <si>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</si>
  <si>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</si>
  <si>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</si>
  <si>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</si>
  <si>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</si>
  <si>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</si>
  <si>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</si>
  <si>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</si>
  <si>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</si>
  <si>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</si>
  <si>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</si>
  <si>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</si>
  <si>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</si>
  <si>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</si>
  <si>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</si>
  <si>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</si>
  <si>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</si>
  <si>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</si>
  <si>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</si>
  <si>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</si>
  <si>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</si>
  <si>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</si>
  <si>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</si>
  <si>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</si>
  <si>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</si>
  <si>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</si>
  <si>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</si>
  <si>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</si>
  <si>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</si>
  <si>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</si>
  <si>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</si>
  <si>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</si>
  <si>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</si>
  <si>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</si>
  <si>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</si>
  <si>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</si>
  <si>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</si>
  <si>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</si>
  <si>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</si>
  <si>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</si>
  <si>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</si>
  <si>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</si>
  <si>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</si>
  <si>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</si>
  <si>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</si>
  <si>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</si>
  <si>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</si>
  <si>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</si>
  <si>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</si>
  <si>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</si>
  <si>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</si>
  <si>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</si>
  <si>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</si>
  <si>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</si>
  <si>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</si>
  <si>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</si>
  <si>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</si>
  <si>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</si>
  <si>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</si>
  <si>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</si>
  <si>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</si>
  <si>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</si>
  <si>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</si>
  <si>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</si>
  <si>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</si>
  <si>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</si>
  <si>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</si>
  <si>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</si>
  <si>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</si>
  <si>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</si>
  <si>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</si>
  <si>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</si>
  <si>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</si>
  <si>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</si>
  <si>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</si>
  <si>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</si>
  <si>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</si>
  <si>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</si>
  <si>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</si>
  <si>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</si>
  <si>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</si>
  <si>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</si>
  <si>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</si>
  <si>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</si>
  <si>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</si>
  <si>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</si>
  <si>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</si>
  <si>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</si>
  <si>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</si>
  <si>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</si>
  <si>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</si>
  <si>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</si>
  <si>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</si>
  <si>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</si>
  <si>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</si>
  <si>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</si>
  <si>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</si>
  <si>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</si>
  <si>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</si>
  <si>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</si>
  <si>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</si>
  <si>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</si>
  <si>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</si>
  <si>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</si>
  <si>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</si>
  <si>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</si>
  <si>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</si>
  <si>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</si>
  <si>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</si>
  <si>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</si>
  <si>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</si>
  <si>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</si>
  <si>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</si>
  <si>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</si>
  <si>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</si>
  <si>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</si>
  <si>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</si>
  <si>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</si>
  <si>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</si>
  <si>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</si>
  <si>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</si>
  <si>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</si>
  <si>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</si>
  <si>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</si>
  <si>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</si>
  <si>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</si>
  <si>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</si>
  <si>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</si>
  <si>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</si>
  <si>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</si>
  <si>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</si>
  <si>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</si>
  <si>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</si>
  <si>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</si>
  <si>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</si>
  <si>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</si>
  <si>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</si>
  <si>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</si>
  <si>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</si>
  <si>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</si>
  <si>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</si>
  <si>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</si>
  <si>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</si>
  <si>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</si>
  <si>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</si>
  <si>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</si>
  <si>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</si>
  <si>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</si>
  <si>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</si>
  <si>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</si>
  <si>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</si>
  <si>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</si>
  <si>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</si>
  <si>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</si>
  <si>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</si>
  <si>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</si>
  <si>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</si>
  <si>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</si>
  <si>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</si>
  <si>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</si>
  <si>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</si>
  <si>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</si>
  <si>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</si>
  <si>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</si>
  <si>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</si>
  <si>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</si>
  <si>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</si>
  <si>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</si>
  <si>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</si>
  <si>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</si>
  <si>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</si>
  <si>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</si>
  <si>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</si>
  <si>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</si>
  <si>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</si>
  <si>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</si>
  <si>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</si>
  <si>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</si>
  <si>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</si>
  <si>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</si>
  <si>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</si>
  <si>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</si>
  <si>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</si>
  <si>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</si>
  <si>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</si>
  <si>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</si>
  <si>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</si>
  <si>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</si>
  <si>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</si>
  <si>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</si>
  <si>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</si>
  <si>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</si>
  <si>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</si>
  <si>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</si>
  <si>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</si>
  <si>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</si>
  <si>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</si>
  <si>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</si>
  <si>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</si>
  <si>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</si>
  <si>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</si>
  <si>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</si>
  <si>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</si>
  <si>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</si>
  <si>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</si>
  <si>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</si>
  <si>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</si>
  <si>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</si>
  <si>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</si>
  <si>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</si>
  <si>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</si>
  <si>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</si>
  <si>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</si>
  <si>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</si>
  <si>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</si>
  <si>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</si>
  <si>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</si>
  <si>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</si>
  <si>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</si>
  <si>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</si>
  <si>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</si>
  <si>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</si>
  <si>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</si>
  <si>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</si>
  <si>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</si>
  <si>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</si>
  <si>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</si>
  <si>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</si>
  <si>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</si>
  <si>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</si>
  <si>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</si>
  <si>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</si>
  <si>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</si>
  <si>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</si>
  <si>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</si>
  <si>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</si>
  <si>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</si>
  <si>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</si>
  <si>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</si>
  <si>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</si>
  <si>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</si>
  <si>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</si>
  <si>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</si>
  <si>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</si>
  <si>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</si>
  <si>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</si>
  <si>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</si>
  <si>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</si>
  <si>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</si>
  <si>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</si>
  <si>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</si>
  <si>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</si>
  <si>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</si>
  <si>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</si>
  <si>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</si>
  <si>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</si>
  <si>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</si>
  <si>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</si>
  <si>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</si>
  <si>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</si>
  <si>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</si>
  <si>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</si>
  <si>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</si>
  <si>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</si>
  <si>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</si>
  <si>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</si>
  <si>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</si>
  <si>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</si>
  <si>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</si>
  <si>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</si>
  <si>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</si>
  <si>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</si>
  <si>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</si>
  <si>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</si>
  <si>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</si>
  <si>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</si>
  <si>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</si>
  <si>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</si>
  <si>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</si>
  <si>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</si>
  <si>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</si>
  <si>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</si>
  <si>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</si>
  <si>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</si>
  <si>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</si>
  <si>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</si>
  <si>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</si>
  <si>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</si>
  <si>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</si>
  <si>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</si>
  <si>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</si>
  <si>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</si>
  <si>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</si>
  <si>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</si>
  <si>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</si>
  <si>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</si>
  <si>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</si>
  <si>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</si>
  <si>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</si>
  <si>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</si>
  <si>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</si>
  <si>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</si>
  <si>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</si>
  <si>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</si>
  <si>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</si>
  <si>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</si>
  <si>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</si>
  <si>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</si>
  <si>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</si>
  <si>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</si>
  <si>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</si>
  <si>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</si>
  <si>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</si>
  <si>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</si>
  <si>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</si>
  <si>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</si>
  <si>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</si>
  <si>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</si>
  <si>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</si>
  <si>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</si>
  <si>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</si>
  <si>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</si>
  <si>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</si>
  <si>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</si>
  <si>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</si>
  <si>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</si>
  <si>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</si>
  <si>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</si>
  <si>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</si>
  <si>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</si>
  <si>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</si>
  <si>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</si>
  <si>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</si>
  <si>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</si>
  <si>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</si>
  <si>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</si>
  <si>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</si>
  <si>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</si>
  <si>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</si>
  <si>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</si>
  <si>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</si>
  <si>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</si>
  <si>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</si>
  <si>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</si>
  <si>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</si>
  <si>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</si>
  <si>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</si>
  <si>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</si>
  <si>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</si>
  <si>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</si>
  <si>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</si>
  <si>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</si>
  <si>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</si>
  <si>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</si>
  <si>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</si>
  <si>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</si>
  <si>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</si>
  <si>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</si>
  <si>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</si>
  <si>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</si>
  <si>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</si>
  <si>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</si>
  <si>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</si>
  <si>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</si>
  <si>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</si>
  <si>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</si>
  <si>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</si>
  <si>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</si>
  <si>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</si>
  <si>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</si>
  <si>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</si>
  <si>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</si>
  <si>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</si>
  <si>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</si>
  <si>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</si>
  <si>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</si>
  <si>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</si>
  <si>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</si>
  <si>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</si>
  <si>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</si>
  <si>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</si>
  <si>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</si>
  <si>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</si>
  <si>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</si>
  <si>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</si>
  <si>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</si>
  <si>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</si>
  <si>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</si>
  <si>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</si>
  <si>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</si>
  <si>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</si>
  <si>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</si>
  <si>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</si>
  <si>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</si>
  <si>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</si>
  <si>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</si>
  <si>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</si>
  <si>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</si>
  <si>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</si>
  <si>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</si>
  <si>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</si>
  <si>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</si>
  <si>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</si>
  <si>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</si>
  <si>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</si>
  <si>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</si>
  <si>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</si>
  <si>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</si>
  <si>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</si>
  <si>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</si>
  <si>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</si>
  <si>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</si>
  <si>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</si>
  <si>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</si>
  <si>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</si>
  <si>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</si>
  <si>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</si>
  <si>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</si>
  <si>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</si>
  <si>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</si>
  <si>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</si>
  <si>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</si>
  <si>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</si>
  <si>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</si>
  <si>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</si>
  <si>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</si>
  <si>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</si>
  <si>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</si>
  <si>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</si>
  <si>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</si>
  <si>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</si>
  <si>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</si>
  <si>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</si>
  <si>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</si>
  <si>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</si>
  <si>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</si>
  <si>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</si>
  <si>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</si>
  <si>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</si>
  <si>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</si>
  <si>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</si>
  <si>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</si>
  <si>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</si>
  <si>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</si>
  <si>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</si>
  <si>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</si>
  <si>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</si>
  <si>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</si>
  <si>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</si>
  <si>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</si>
  <si>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</si>
  <si>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</si>
  <si>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</si>
  <si>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</si>
  <si>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</si>
  <si>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</si>
  <si>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</si>
  <si>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</si>
  <si>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</si>
  <si>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</si>
  <si>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</si>
  <si>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</si>
  <si>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</si>
  <si>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</si>
  <si>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</si>
  <si>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</si>
  <si>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</si>
  <si>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</si>
  <si>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</si>
  <si>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</si>
  <si>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</si>
  <si>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</si>
  <si>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</si>
  <si>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</si>
  <si>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</si>
  <si>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</si>
  <si>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</si>
  <si>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</si>
  <si>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</si>
  <si>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</si>
  <si>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</si>
  <si>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</si>
  <si>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</si>
  <si>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</si>
  <si>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</si>
  <si>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</si>
  <si>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</si>
  <si>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</si>
  <si>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</si>
  <si>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</si>
  <si>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</si>
  <si>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</si>
  <si>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</si>
  <si>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</si>
  <si>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</si>
  <si>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</si>
  <si>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</si>
  <si>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</si>
  <si>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</si>
  <si>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</si>
  <si>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</si>
  <si>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</si>
  <si>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</si>
  <si>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</si>
  <si>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</si>
  <si>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</si>
  <si>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</si>
  <si>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</si>
  <si>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</si>
  <si>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</si>
  <si>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</si>
  <si>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</si>
  <si>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</si>
  <si>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</si>
  <si>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</si>
  <si>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</si>
  <si>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</si>
  <si>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</si>
  <si>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</si>
  <si>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</si>
  <si>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</si>
  <si>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</si>
  <si>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</si>
  <si>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</si>
  <si>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</si>
  <si>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</si>
  <si>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</si>
  <si>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</si>
  <si>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</si>
  <si>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</si>
  <si>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</si>
  <si>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</si>
  <si>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</si>
  <si>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</si>
  <si>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</si>
  <si>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</si>
  <si>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</si>
  <si>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</si>
  <si>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</si>
  <si>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</si>
  <si>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</si>
  <si>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</si>
  <si>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</si>
  <si>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</si>
  <si>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</si>
  <si>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</si>
  <si>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</si>
  <si>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</si>
  <si>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</si>
  <si>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</si>
  <si>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</si>
  <si>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</si>
  <si>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</si>
  <si>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</si>
  <si>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</si>
  <si>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</si>
  <si>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</si>
  <si>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</si>
  <si>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</si>
  <si>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</si>
  <si>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</si>
  <si>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</si>
  <si>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</si>
  <si>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</si>
  <si>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</si>
  <si>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</si>
  <si>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</si>
  <si>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</si>
  <si>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</si>
  <si>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</si>
  <si>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</si>
  <si>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</si>
  <si>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</si>
  <si>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</si>
  <si>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</si>
  <si>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</si>
  <si>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</si>
  <si>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</si>
  <si>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</si>
  <si>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</si>
  <si>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</si>
  <si>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</si>
  <si>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</si>
  <si>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</si>
  <si>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</si>
  <si>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</si>
  <si>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</si>
  <si>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</si>
  <si>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</si>
  <si>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</si>
  <si>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</si>
  <si>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</si>
  <si>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</si>
  <si>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</si>
  <si>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</si>
  <si>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</si>
  <si>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</si>
  <si>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</si>
  <si>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</si>
  <si>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</si>
  <si>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</si>
  <si>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</si>
  <si>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</si>
  <si>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</si>
  <si>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</si>
  <si>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</si>
  <si>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</si>
  <si>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</si>
  <si>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</si>
  <si>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</si>
  <si>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</si>
  <si>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</si>
  <si>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</si>
  <si>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</si>
  <si>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</si>
  <si>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</si>
  <si>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</si>
  <si>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</si>
  <si>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</si>
  <si>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</si>
  <si>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</si>
  <si>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</si>
  <si>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</si>
  <si>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</si>
  <si>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</si>
  <si>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</si>
  <si>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</si>
  <si>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</si>
  <si>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</si>
  <si>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</si>
  <si>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</si>
  <si>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</si>
  <si>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</si>
  <si>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</si>
  <si>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</si>
  <si>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</si>
  <si>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</si>
  <si>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</si>
  <si>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</si>
  <si>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</si>
  <si>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</si>
  <si>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</si>
  <si>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</si>
  <si>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</si>
  <si>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</si>
  <si>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</si>
  <si>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</si>
  <si>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</si>
  <si>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</si>
  <si>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</si>
  <si>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</si>
  <si>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</si>
  <si>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</si>
  <si>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</si>
  <si>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</si>
  <si>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</si>
  <si>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</si>
  <si>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</si>
  <si>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</si>
  <si>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</si>
  <si>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</si>
  <si>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</si>
  <si>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</si>
  <si>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</si>
  <si>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</si>
  <si>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</si>
  <si>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</si>
  <si>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</si>
  <si>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</si>
  <si>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</si>
  <si>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</si>
  <si>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</si>
  <si>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</si>
  <si>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</si>
  <si>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</si>
  <si>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</si>
  <si>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</si>
  <si>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</si>
  <si>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</si>
  <si>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</si>
  <si>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</si>
  <si>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</si>
  <si>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</si>
  <si>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</si>
  <si>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</si>
  <si>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</si>
  <si>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</si>
  <si>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</si>
  <si>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</si>
  <si>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</si>
  <si>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</si>
  <si>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</si>
  <si>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</si>
  <si>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</si>
  <si>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</si>
  <si>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</si>
  <si>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</si>
  <si>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</si>
  <si>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</si>
  <si>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</si>
  <si>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</si>
  <si>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</si>
  <si>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</si>
  <si>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</si>
  <si>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</si>
  <si>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</si>
  <si>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</si>
  <si>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</si>
  <si>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</si>
  <si>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</si>
  <si>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</si>
  <si>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</si>
  <si>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</si>
  <si>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</si>
  <si>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</si>
  <si>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</si>
  <si>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</si>
  <si>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</si>
  <si>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</si>
  <si>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</si>
  <si>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</si>
  <si>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</si>
  <si>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</si>
  <si>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</si>
  <si>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</si>
  <si>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</si>
  <si>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</si>
  <si>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</si>
  <si>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</si>
  <si>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</si>
  <si>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</si>
  <si>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</si>
  <si>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</si>
  <si>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</si>
  <si>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</si>
  <si>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</si>
  <si>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</si>
  <si>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</si>
  <si>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</si>
  <si>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</si>
  <si>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</si>
  <si>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</si>
  <si>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</si>
  <si>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</si>
  <si>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</si>
  <si>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</si>
  <si>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</si>
  <si>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</si>
  <si>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</si>
  <si>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</si>
  <si>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</si>
  <si>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</si>
  <si>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</si>
  <si>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</si>
  <si>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</si>
  <si>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</si>
  <si>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</si>
  <si>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</si>
  <si>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</si>
  <si>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</si>
  <si>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</si>
  <si>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</si>
  <si>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</si>
  <si>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</si>
  <si>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</si>
  <si>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</si>
  <si>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</si>
  <si>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</si>
  <si>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</si>
  <si>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</si>
  <si>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</si>
  <si>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</si>
  <si>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</si>
  <si>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</si>
  <si>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</si>
  <si>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</si>
  <si>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</si>
  <si>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</si>
  <si>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</si>
  <si>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</si>
  <si>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</si>
  <si>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</si>
  <si>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</si>
  <si>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</si>
  <si>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</si>
  <si>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</si>
  <si>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</si>
  <si>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</si>
  <si>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</si>
  <si>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</si>
  <si>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</si>
  <si>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</si>
  <si>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</si>
  <si>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</si>
  <si>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</si>
  <si>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</si>
  <si>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</si>
  <si>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</si>
  <si>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</si>
  <si>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</si>
  <si>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</si>
  <si>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</si>
  <si>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</si>
  <si>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</si>
  <si>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</si>
  <si>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</si>
  <si>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</si>
  <si>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</si>
  <si>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</si>
  <si>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</si>
  <si>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</si>
  <si>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</si>
  <si>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</si>
  <si>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</si>
  <si>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</si>
  <si>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</si>
  <si>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</si>
  <si>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</si>
  <si>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</si>
  <si>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</si>
  <si>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</si>
  <si>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</si>
  <si>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</si>
  <si>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</si>
  <si>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</si>
  <si>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</si>
  <si>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</si>
  <si>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</si>
  <si>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</si>
  <si>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</si>
  <si>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</si>
  <si>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</si>
  <si>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</si>
  <si>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</si>
  <si>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</si>
  <si>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</si>
  <si>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</si>
  <si>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</si>
  <si>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</si>
  <si>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</si>
  <si>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</si>
  <si>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</si>
  <si>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</si>
  <si>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</si>
  <si>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</si>
  <si>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</si>
  <si>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</si>
  <si>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</si>
  <si>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</si>
  <si>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</si>
  <si>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</si>
  <si>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</si>
  <si>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</si>
  <si>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</si>
  <si>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</si>
  <si>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</si>
  <si>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</si>
  <si>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</si>
  <si>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</si>
  <si>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</si>
  <si>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</si>
  <si>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</si>
  <si>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</si>
  <si>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</si>
  <si>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</si>
  <si>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</si>
  <si>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</si>
  <si>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</si>
  <si>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</si>
  <si>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</si>
  <si>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</si>
  <si>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</si>
  <si>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</si>
  <si>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</si>
  <si>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</si>
  <si>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</si>
  <si>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</si>
  <si>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</si>
  <si>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</si>
  <si>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</si>
  <si>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</si>
  <si>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</si>
  <si>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</si>
  <si>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</si>
  <si>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</si>
  <si>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</si>
  <si>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</si>
  <si>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</si>
  <si>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</si>
  <si>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</si>
  <si>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</si>
  <si>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</si>
  <si>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</si>
  <si>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</si>
  <si>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</si>
  <si>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</si>
  <si>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</si>
  <si>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</si>
  <si>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</si>
  <si>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</si>
  <si>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</si>
  <si>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</si>
  <si>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</si>
  <si>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</si>
  <si>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</si>
  <si>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</si>
  <si>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</si>
  <si>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</si>
  <si>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</si>
  <si>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</si>
  <si>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</si>
  <si>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</si>
  <si>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</si>
  <si>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</si>
  <si>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</si>
  <si>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</si>
  <si>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</si>
  <si>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</si>
  <si>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</si>
  <si>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</si>
  <si>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</si>
  <si>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</si>
  <si>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</si>
  <si>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</si>
  <si>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</si>
  <si>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</si>
  <si>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</si>
  <si>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</si>
  <si>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</si>
  <si>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</si>
  <si>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</si>
  <si>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</si>
  <si>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</si>
  <si>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</si>
  <si>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</si>
  <si>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</si>
  <si>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</si>
  <si>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</si>
  <si>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</si>
  <si>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</si>
  <si>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</si>
  <si>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</si>
  <si>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</si>
  <si>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</si>
  <si>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</si>
  <si>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</si>
  <si>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</si>
  <si>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</si>
  <si>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</si>
  <si>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</si>
  <si>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</si>
  <si>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</si>
  <si>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</si>
  <si>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</si>
  <si>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</si>
  <si>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</si>
  <si>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</si>
  <si>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</si>
  <si>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</si>
  <si>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</si>
  <si>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</si>
  <si>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</si>
  <si>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</si>
  <si>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</si>
  <si>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</si>
  <si>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</si>
  <si>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</si>
  <si>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</si>
  <si>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</si>
  <si>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</si>
  <si>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</si>
  <si>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</si>
  <si>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</si>
  <si>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</si>
  <si>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</si>
  <si>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</si>
  <si>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</si>
  <si>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</si>
  <si>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</si>
  <si>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</si>
  <si>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</si>
  <si>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</si>
  <si>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</si>
  <si>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</si>
  <si>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</si>
  <si>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</si>
  <si>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</si>
  <si>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</si>
  <si>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</si>
  <si>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</si>
  <si>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</si>
  <si>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</si>
  <si>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</si>
  <si>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</si>
  <si>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</si>
  <si>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</si>
  <si>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</si>
  <si>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</si>
  <si>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</si>
  <si>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</si>
  <si>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</si>
  <si>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</si>
  <si>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</si>
  <si>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</si>
  <si>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</si>
  <si>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</si>
  <si>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</si>
  <si>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</si>
  <si>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</si>
  <si>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</si>
  <si>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</si>
  <si>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</si>
  <si>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</si>
  <si>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</si>
  <si>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</si>
  <si>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</si>
  <si>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</si>
  <si>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</si>
  <si>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</si>
  <si>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</si>
  <si>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</si>
  <si>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</si>
  <si>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</si>
  <si>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</si>
  <si>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</si>
  <si>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</si>
  <si>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</si>
  <si>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</si>
  <si>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</si>
  <si>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</si>
  <si>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</si>
  <si>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</si>
  <si>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</si>
  <si>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</si>
  <si>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</si>
  <si>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</si>
  <si>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</si>
  <si>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</si>
  <si>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</si>
  <si>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</si>
  <si>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</si>
  <si>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</si>
  <si>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</si>
  <si>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</si>
  <si>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</si>
  <si>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</si>
  <si>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</si>
  <si>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</si>
  <si>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</si>
  <si>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</si>
  <si>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</si>
  <si>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</si>
  <si>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</si>
  <si>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</si>
  <si>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</si>
  <si>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</si>
  <si>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</si>
  <si>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</si>
  <si>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</si>
  <si>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</si>
  <si>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</si>
  <si>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</si>
  <si>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</si>
  <si>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</si>
  <si>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</si>
  <si>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</si>
  <si>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</si>
  <si>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</si>
  <si>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</si>
  <si>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</si>
  <si>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</si>
  <si>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</si>
  <si>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</si>
  <si>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</si>
  <si>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</si>
  <si>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</si>
  <si>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</si>
  <si>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</si>
  <si>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</si>
  <si>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</si>
  <si>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</si>
  <si>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</si>
  <si>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</si>
  <si>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</si>
  <si>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</si>
  <si>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</si>
  <si>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</si>
  <si>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</si>
  <si>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</si>
  <si>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</si>
  <si>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</si>
  <si>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</si>
  <si>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</si>
  <si>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</si>
  <si>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</si>
  <si>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</si>
  <si>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</si>
  <si>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</si>
  <si>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</si>
  <si>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</si>
  <si>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</si>
  <si>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</si>
  <si>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</si>
  <si>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</si>
  <si>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</si>
  <si>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</si>
  <si>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</si>
  <si>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</si>
  <si>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</si>
  <si>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</si>
  <si>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</si>
  <si>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</si>
  <si>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</si>
  <si>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</si>
  <si>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</si>
  <si>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</si>
  <si>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</si>
  <si>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</si>
  <si>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</si>
  <si>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</si>
  <si>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</si>
  <si>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</si>
  <si>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</si>
  <si>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</si>
  <si>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</si>
  <si>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</si>
  <si>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</si>
  <si>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</si>
  <si>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</si>
  <si>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</si>
  <si>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</si>
  <si>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</si>
  <si>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</si>
  <si>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</si>
  <si>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</si>
  <si>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</si>
  <si>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</si>
  <si>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</si>
  <si>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</si>
  <si>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</si>
  <si>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</si>
  <si>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</si>
  <si>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</si>
  <si>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</si>
  <si>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</si>
  <si>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</si>
  <si>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</si>
  <si>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</si>
  <si>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</si>
  <si>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</si>
  <si>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</si>
  <si>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</si>
  <si>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</si>
  <si>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</si>
  <si>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</si>
  <si>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</si>
  <si>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</si>
  <si>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</si>
  <si>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</si>
  <si>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</si>
  <si>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</si>
  <si>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</si>
  <si>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</si>
  <si>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</si>
  <si>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</si>
  <si>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</si>
  <si>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</si>
  <si>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</si>
  <si>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</si>
  <si>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</si>
  <si>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</si>
  <si>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</si>
  <si>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</si>
  <si>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</si>
  <si>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</si>
  <si>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</si>
  <si>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</si>
  <si>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</si>
  <si>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</si>
  <si>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</si>
  <si>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</si>
  <si>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</si>
  <si>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</si>
  <si>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</si>
  <si>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</si>
  <si>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</si>
  <si>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</si>
  <si>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</si>
  <si>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</si>
  <si>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</si>
  <si>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</si>
  <si>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</si>
  <si>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</si>
  <si>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</si>
  <si>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</si>
  <si>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</si>
  <si>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</si>
  <si>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</si>
  <si>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</si>
  <si>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</si>
  <si>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</si>
  <si>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</si>
  <si>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</si>
  <si>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</si>
  <si>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</si>
  <si>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</si>
  <si>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</si>
  <si>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</si>
  <si>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</si>
  <si>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</si>
  <si>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</si>
  <si>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</si>
  <si>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</si>
  <si>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</si>
  <si>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</si>
  <si>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</si>
  <si>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</si>
  <si>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</si>
  <si>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</si>
  <si>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</si>
  <si>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</si>
  <si>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</si>
  <si>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</si>
  <si>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</si>
  <si>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</si>
  <si>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</si>
  <si>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</si>
  <si>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</si>
  <si>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</si>
  <si>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</si>
  <si>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</si>
  <si>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</si>
  <si>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</si>
  <si>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</si>
  <si>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</si>
  <si>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</si>
  <si>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</si>
  <si>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</si>
  <si>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</si>
  <si>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</si>
  <si>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</si>
  <si>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</si>
  <si>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</si>
  <si>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</si>
  <si>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</si>
  <si>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</si>
  <si>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</si>
  <si>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</si>
  <si>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</si>
  <si>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</si>
  <si>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</si>
  <si>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</si>
  <si>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</si>
  <si>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</si>
  <si>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</si>
  <si>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</si>
  <si>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</si>
  <si>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</si>
  <si>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</si>
  <si>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</si>
  <si>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</si>
  <si>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</si>
  <si>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</si>
  <si>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</si>
  <si>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</si>
  <si>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</si>
  <si>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</si>
  <si>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</si>
  <si>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</si>
  <si>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</si>
  <si>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</si>
  <si>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</si>
  <si>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</si>
  <si>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</si>
  <si>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</si>
  <si>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</si>
  <si>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</si>
  <si>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</si>
  <si>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</si>
  <si>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</si>
  <si>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</si>
  <si>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</si>
  <si>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</si>
  <si>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</si>
  <si>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</si>
  <si>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</si>
  <si>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</si>
  <si>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</si>
  <si>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</si>
  <si>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</si>
  <si>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</si>
  <si>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</si>
  <si>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</si>
  <si>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</si>
  <si>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</si>
  <si>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</si>
  <si>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</si>
  <si>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</si>
  <si>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</si>
  <si>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</si>
  <si>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</si>
  <si>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</si>
  <si>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</si>
  <si>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</si>
  <si>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</si>
  <si>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</si>
  <si>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</si>
  <si>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</si>
  <si>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</si>
  <si>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</si>
  <si>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</si>
  <si>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</si>
  <si>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</si>
  <si>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</si>
  <si>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</si>
  <si>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</si>
  <si>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</si>
  <si>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</si>
  <si>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</si>
  <si>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</si>
  <si>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</si>
  <si>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</si>
  <si>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</si>
  <si>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</si>
  <si>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</si>
  <si>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</si>
  <si>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</si>
  <si>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</si>
  <si>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</si>
  <si>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</si>
  <si>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</si>
  <si>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</si>
  <si>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</si>
  <si>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</si>
  <si>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</si>
  <si>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</si>
  <si>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</si>
  <si>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</si>
  <si>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</si>
  <si>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</si>
  <si>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</si>
  <si>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</si>
  <si>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</si>
  <si>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</si>
  <si>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</si>
  <si>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</si>
  <si>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</si>
  <si>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</si>
  <si>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</si>
  <si>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</si>
  <si>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</si>
  <si>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</si>
  <si>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</si>
  <si>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</si>
  <si>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</si>
  <si>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</si>
  <si>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</si>
  <si>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</si>
  <si>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</si>
  <si>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</si>
  <si>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</si>
  <si>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</si>
  <si>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</si>
  <si>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</si>
  <si>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</si>
  <si>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</si>
  <si>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</si>
  <si>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</si>
  <si>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</si>
  <si>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</si>
  <si>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</si>
  <si>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</si>
  <si>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</si>
  <si>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</si>
  <si>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</si>
  <si>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</si>
  <si>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</si>
  <si>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</si>
  <si>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</si>
  <si>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</si>
  <si>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</si>
  <si>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</si>
  <si>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</si>
  <si>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</si>
  <si>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</si>
  <si>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</si>
  <si>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</si>
  <si>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</si>
  <si>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</si>
  <si>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</si>
  <si>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</si>
  <si>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</si>
  <si>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</si>
  <si>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</si>
  <si>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</si>
  <si>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</si>
  <si>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</si>
  <si>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</si>
  <si>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</si>
  <si>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</si>
  <si>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</si>
  <si>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</si>
  <si>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</si>
  <si>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</si>
  <si>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</si>
  <si>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</si>
  <si>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</si>
  <si>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</si>
  <si>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</si>
  <si>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</si>
  <si>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</si>
  <si>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</si>
  <si>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</si>
  <si>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</si>
  <si>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</si>
  <si>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</si>
  <si>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</si>
  <si>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</si>
  <si>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</si>
  <si>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</si>
  <si>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</si>
  <si>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</si>
  <si>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</si>
  <si>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</si>
  <si>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</si>
  <si>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</si>
  <si>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</si>
  <si>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</si>
  <si>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</si>
  <si>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</si>
  <si>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</si>
  <si>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</si>
  <si>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</si>
  <si>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</si>
  <si>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</si>
  <si>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</si>
  <si>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</si>
  <si>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</si>
  <si>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</si>
  <si>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</si>
  <si>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</si>
  <si>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</si>
  <si>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</si>
  <si>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</si>
  <si>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</si>
  <si>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</si>
  <si>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</si>
  <si>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</si>
  <si>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</si>
  <si>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</si>
  <si>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</si>
  <si>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</si>
  <si>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</si>
  <si>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</si>
  <si>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</si>
  <si>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</si>
  <si>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</si>
  <si>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</si>
  <si>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</si>
  <si>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</si>
  <si>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</si>
  <si>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</si>
  <si>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</si>
  <si>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</si>
  <si>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</si>
  <si>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</si>
  <si>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</si>
  <si>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</si>
  <si>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</si>
  <si>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</si>
  <si>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</si>
  <si>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</si>
  <si>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</si>
  <si>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</si>
  <si>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</si>
  <si>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</si>
  <si>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</si>
  <si>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</si>
  <si>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</si>
  <si>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</si>
  <si>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</si>
  <si>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</si>
  <si>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</si>
  <si>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</si>
  <si>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</si>
  <si>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</si>
  <si>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</si>
  <si>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</si>
  <si>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</si>
  <si>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</si>
  <si>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</si>
  <si>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</si>
  <si>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</si>
  <si>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</si>
  <si>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</si>
  <si>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</si>
  <si>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</si>
  <si>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</si>
  <si>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</si>
  <si>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</si>
  <si>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</si>
  <si>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</si>
  <si>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</si>
  <si>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</si>
  <si>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</si>
  <si>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</si>
  <si>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</si>
  <si>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</si>
  <si>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</si>
  <si>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</si>
  <si>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</si>
  <si>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</si>
  <si>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</si>
  <si>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</si>
  <si>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</si>
  <si>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</si>
  <si>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</si>
  <si>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</si>
  <si>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</si>
  <si>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</si>
  <si>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</si>
  <si>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</si>
  <si>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</si>
  <si>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</si>
  <si>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</si>
  <si>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</si>
  <si>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</si>
  <si>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</si>
  <si>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</si>
  <si>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</si>
  <si>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</si>
  <si>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</si>
  <si>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</si>
  <si>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</si>
  <si>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</si>
  <si>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</si>
  <si>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</si>
  <si>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</si>
  <si>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</si>
  <si>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</si>
  <si>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</si>
  <si>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</si>
  <si>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</si>
  <si>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</si>
  <si>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</si>
  <si>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</si>
  <si>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</si>
  <si>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</si>
  <si>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</si>
  <si>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</si>
  <si>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</si>
  <si>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</si>
  <si>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</si>
  <si>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</si>
  <si>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</si>
  <si>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</si>
  <si>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</si>
  <si>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</si>
  <si>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</si>
  <si>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</si>
  <si>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</si>
  <si>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</si>
  <si>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</si>
  <si>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</si>
  <si>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</si>
  <si>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</si>
  <si>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</si>
  <si>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</si>
  <si>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</si>
  <si>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</si>
  <si>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</si>
  <si>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</si>
  <si>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</si>
  <si>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</si>
  <si>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</si>
  <si>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</si>
  <si>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</si>
  <si>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</si>
  <si>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</si>
  <si>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</si>
  <si>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</si>
  <si>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</si>
  <si>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</si>
  <si>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</si>
  <si>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</si>
  <si>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</si>
  <si>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</si>
  <si>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</si>
  <si>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</si>
  <si>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</si>
  <si>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</si>
  <si>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</si>
  <si>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</si>
  <si>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</si>
  <si>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</si>
  <si>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</si>
  <si>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</si>
  <si>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</si>
  <si>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</si>
  <si>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</si>
  <si>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</si>
  <si>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</si>
  <si>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</si>
  <si>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</si>
  <si>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</si>
  <si>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</si>
  <si>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</si>
  <si>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</si>
  <si>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</si>
  <si>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</si>
  <si>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</si>
  <si>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</si>
  <si>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</si>
  <si>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</si>
  <si>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</si>
  <si>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</si>
  <si>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</si>
  <si>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</si>
  <si>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</si>
  <si>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</si>
  <si>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</si>
  <si>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</si>
  <si>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</si>
  <si>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</si>
  <si>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</si>
  <si>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</si>
  <si>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</si>
  <si>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</si>
  <si>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</si>
  <si>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</si>
  <si>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</si>
  <si>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</si>
  <si>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</si>
  <si>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</si>
  <si>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</si>
  <si>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</si>
  <si>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</si>
  <si>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</si>
  <si>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</si>
  <si>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</si>
  <si>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</si>
  <si>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</si>
  <si>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</si>
  <si>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</si>
  <si>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</si>
  <si>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</si>
  <si>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</si>
  <si>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</si>
  <si>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</si>
  <si>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</si>
  <si>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</si>
  <si>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</si>
  <si>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</si>
  <si>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</si>
  <si>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</si>
  <si>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</si>
  <si>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</si>
  <si>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</si>
  <si>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</si>
  <si>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</si>
  <si>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</si>
  <si>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</si>
  <si>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</si>
  <si>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</si>
  <si>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</si>
  <si>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</si>
  <si>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</si>
  <si>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</si>
  <si>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</si>
  <si>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</si>
  <si>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</si>
  <si>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</si>
  <si>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</si>
  <si>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</si>
  <si>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</si>
  <si>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</si>
  <si>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</si>
  <si>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</si>
  <si>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</si>
  <si>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</si>
  <si>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</si>
  <si>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</si>
  <si>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</si>
  <si>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</si>
  <si>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</si>
  <si>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</si>
  <si>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</si>
  <si>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</si>
  <si>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</si>
  <si>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</si>
  <si>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</si>
  <si>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</si>
  <si>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</si>
  <si>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</si>
  <si>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</si>
  <si>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</si>
  <si>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</si>
  <si>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</si>
  <si>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</si>
  <si>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</si>
  <si>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</si>
  <si>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</si>
  <si>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</si>
  <si>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</si>
  <si>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</si>
  <si>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</si>
  <si>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</si>
  <si>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</si>
  <si>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</si>
  <si>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</si>
  <si>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</si>
  <si>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</si>
  <si>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</si>
  <si>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</si>
  <si>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</si>
  <si>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</si>
  <si>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</si>
  <si>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</si>
  <si>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</si>
  <si>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</si>
  <si>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</si>
  <si>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</si>
  <si>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</si>
  <si>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</si>
  <si>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</si>
  <si>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</si>
  <si>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</si>
  <si>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</si>
  <si>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</si>
  <si>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</si>
  <si>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</si>
  <si>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</si>
  <si>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</si>
  <si>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</si>
  <si>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</si>
  <si>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</si>
  <si>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</si>
  <si>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</si>
  <si>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</si>
  <si>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</si>
  <si>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</si>
  <si>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</si>
  <si>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</si>
  <si>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</si>
  <si>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</si>
  <si>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</si>
  <si>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</si>
  <si>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</si>
  <si>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</si>
  <si>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</si>
  <si>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</si>
  <si>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</si>
  <si>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</si>
  <si>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</si>
  <si>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</si>
  <si>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</si>
  <si>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</si>
  <si>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</si>
  <si>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</si>
  <si>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</si>
  <si>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</si>
  <si>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</si>
  <si>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</si>
  <si>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</si>
  <si>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</si>
  <si>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</si>
  <si>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</si>
  <si>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</si>
  <si>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</si>
  <si>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</si>
  <si>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</si>
  <si>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</si>
  <si>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</si>
  <si>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</si>
  <si>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</si>
  <si>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</si>
  <si>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</si>
  <si>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</si>
  <si>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</si>
  <si>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</si>
  <si>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</si>
  <si>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</si>
  <si>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</si>
  <si>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</si>
  <si>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</si>
  <si>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</si>
  <si>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</si>
  <si>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</si>
  <si>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</si>
  <si>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</si>
  <si>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</si>
  <si>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</si>
  <si>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</si>
  <si>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</si>
  <si>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</si>
  <si>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</si>
  <si>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</si>
  <si>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</si>
  <si>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</si>
  <si>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</si>
  <si>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</si>
  <si>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</si>
  <si>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</si>
  <si>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</si>
  <si>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</si>
  <si>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</si>
  <si>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</si>
  <si>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</si>
  <si>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</si>
  <si>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</si>
  <si>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</si>
  <si>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</si>
  <si>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</si>
  <si>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</si>
  <si>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</si>
  <si>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</si>
  <si>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</si>
  <si>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</si>
  <si>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</si>
  <si>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</si>
  <si>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</si>
  <si>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</si>
  <si>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</si>
  <si>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</si>
  <si>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</si>
  <si>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</si>
  <si>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</si>
  <si>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</si>
  <si>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</si>
  <si>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</si>
  <si>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</si>
  <si>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</si>
  <si>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</si>
  <si>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</si>
  <si>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</si>
  <si>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</si>
  <si>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</si>
  <si>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</si>
  <si>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</si>
  <si>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</si>
  <si>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</si>
  <si>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</si>
  <si>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</si>
  <si>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</si>
  <si>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</si>
  <si>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</si>
  <si>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</si>
  <si>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</si>
  <si>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</si>
  <si>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</si>
  <si>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</si>
  <si>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</si>
  <si>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</si>
  <si>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</si>
  <si>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</si>
  <si>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</si>
  <si>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</si>
  <si>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</si>
  <si>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</si>
  <si>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</si>
  <si>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</si>
  <si>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</si>
  <si>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</si>
  <si>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</si>
  <si>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</si>
  <si>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</si>
  <si>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</si>
  <si>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</si>
  <si>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</si>
  <si>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</si>
  <si>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</si>
  <si>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</si>
  <si>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</si>
  <si>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</si>
  <si>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</si>
  <si>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</si>
  <si>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</si>
  <si>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</si>
  <si>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</si>
  <si>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</si>
  <si>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</si>
  <si>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</si>
  <si>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</si>
  <si>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</si>
  <si>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</si>
  <si>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</si>
  <si>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</si>
  <si>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</si>
  <si>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</si>
  <si>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</si>
  <si>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</si>
  <si>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</si>
  <si>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</si>
  <si>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</si>
  <si>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</si>
  <si>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</si>
  <si>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</si>
  <si>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</si>
  <si>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</si>
  <si>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</si>
  <si>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</si>
  <si>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</si>
  <si>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</si>
  <si>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</si>
  <si>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</si>
  <si>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</si>
  <si>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</si>
  <si>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</si>
  <si>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</si>
  <si>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</si>
  <si>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</si>
  <si>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</si>
  <si>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</si>
  <si>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</si>
  <si>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</si>
  <si>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</si>
  <si>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</si>
  <si>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</si>
  <si>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</si>
  <si>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</si>
  <si>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</si>
  <si>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</si>
  <si>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</si>
  <si>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</si>
  <si>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</si>
  <si>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</si>
  <si>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</si>
  <si>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</si>
  <si>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</si>
  <si>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</si>
  <si>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</si>
  <si>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</si>
  <si>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</si>
  <si>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</si>
  <si>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</si>
  <si>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</si>
  <si>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</si>
  <si>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</si>
  <si>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</si>
  <si>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</si>
  <si>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</si>
  <si>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</si>
  <si>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</si>
  <si>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</si>
  <si>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</si>
  <si>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</si>
  <si>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</si>
  <si>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</si>
  <si>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</si>
  <si>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</si>
  <si>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</si>
  <si>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</si>
  <si>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</si>
  <si>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</si>
  <si>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</si>
  <si>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</si>
  <si>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</si>
  <si>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</si>
  <si>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</si>
  <si>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</si>
  <si>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</si>
  <si>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</si>
  <si>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</si>
  <si>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</si>
  <si>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</si>
  <si>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</si>
  <si>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</si>
  <si>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</si>
  <si>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</si>
  <si>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</si>
  <si>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</si>
  <si>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</si>
  <si>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</si>
  <si>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</si>
  <si>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</si>
  <si>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</si>
  <si>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</si>
  <si>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</si>
  <si>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</si>
  <si>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</si>
  <si>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</si>
  <si>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</si>
  <si>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</si>
  <si>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</si>
  <si>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</si>
  <si>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</si>
  <si>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</si>
  <si>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</si>
  <si>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</si>
  <si>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</si>
  <si>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</si>
  <si>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</si>
  <si>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</si>
  <si>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</si>
  <si>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</si>
  <si>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</si>
  <si>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</si>
  <si>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</si>
  <si>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</si>
  <si>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</si>
  <si>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</si>
  <si>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</si>
  <si>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</si>
  <si>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</si>
  <si>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</si>
  <si>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</si>
  <si>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</si>
  <si>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</si>
  <si>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</si>
  <si>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</si>
  <si>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</si>
  <si>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</si>
  <si>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</si>
  <si>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</si>
  <si>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</si>
  <si>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</si>
  <si>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</si>
  <si>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</si>
  <si>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</si>
  <si>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</si>
  <si>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</si>
  <si>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</si>
  <si>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</si>
  <si>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</si>
  <si>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</si>
  <si>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</si>
  <si>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</si>
  <si>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</si>
  <si>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</si>
  <si>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</si>
  <si>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</si>
  <si>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</si>
  <si>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</si>
  <si>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</si>
  <si>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</si>
  <si>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</si>
  <si>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</si>
  <si>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</si>
  <si>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</si>
  <si>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</si>
  <si>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</si>
  <si>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</si>
  <si>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</si>
  <si>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</si>
  <si>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</si>
  <si>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</si>
  <si>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</si>
  <si>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</si>
  <si>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</si>
  <si>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</si>
  <si>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</si>
  <si>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</si>
  <si>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</si>
  <si>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</si>
  <si>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</si>
  <si>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</si>
  <si>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</si>
  <si>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</si>
  <si>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</si>
  <si>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</si>
  <si>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</si>
  <si>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</si>
  <si>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</si>
  <si>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</si>
  <si>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</si>
  <si>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</si>
  <si>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</si>
  <si>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</si>
  <si>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</si>
  <si>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</si>
  <si>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</si>
  <si>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</si>
  <si>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</si>
  <si>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</si>
  <si>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</si>
  <si>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</si>
  <si>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</si>
  <si>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</si>
  <si>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</si>
  <si>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</si>
  <si>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</si>
  <si>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</si>
  <si>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</si>
  <si>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</si>
  <si>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</si>
  <si>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</si>
  <si>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</si>
  <si>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</si>
  <si>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</si>
  <si>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</si>
  <si>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</si>
  <si>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</si>
  <si>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</si>
  <si>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</si>
  <si>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</si>
  <si>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</si>
  <si>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</si>
  <si>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</si>
  <si>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</si>
  <si>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</si>
  <si>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</si>
  <si>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</si>
  <si>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</si>
  <si>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</si>
  <si>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</si>
  <si>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</si>
  <si>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</si>
  <si>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</si>
  <si>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</si>
  <si>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</si>
  <si>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</si>
  <si>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</si>
  <si>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</si>
  <si>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</si>
  <si>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</si>
  <si>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</si>
  <si>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</si>
  <si>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</si>
  <si>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</si>
  <si>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</si>
  <si>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</si>
  <si>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</si>
  <si>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</si>
  <si>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</si>
  <si>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</si>
  <si>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</si>
  <si>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</si>
  <si>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</si>
  <si>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</si>
  <si>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</si>
  <si>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</si>
  <si>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</si>
  <si>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</si>
  <si>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</si>
  <si>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</si>
  <si>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</si>
  <si>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</si>
  <si>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</si>
  <si>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</si>
  <si>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</si>
  <si>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</si>
  <si>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</si>
  <si>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</si>
  <si>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</si>
  <si>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</si>
  <si>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</si>
  <si>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</si>
  <si>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</si>
  <si>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</si>
  <si>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</si>
  <si>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</si>
  <si>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</si>
  <si>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</si>
  <si>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</si>
  <si>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</si>
  <si>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</si>
  <si>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</si>
  <si>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</si>
  <si>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</si>
  <si>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</si>
  <si>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</si>
  <si>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</si>
  <si>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</si>
  <si>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</si>
  <si>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</si>
  <si>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</si>
  <si>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</si>
  <si>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</si>
  <si>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</si>
  <si>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</si>
  <si>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</si>
  <si>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</si>
  <si>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</si>
  <si>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</si>
  <si>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</si>
  <si>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</si>
  <si>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</si>
  <si>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</si>
  <si>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</si>
  <si>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</si>
  <si>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</si>
  <si>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</si>
  <si>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</si>
  <si>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</si>
  <si>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</si>
  <si>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</si>
  <si>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</si>
  <si>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</si>
  <si>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</si>
  <si>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</si>
  <si>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</si>
  <si>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</si>
  <si>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</si>
  <si>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</si>
  <si>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</si>
  <si>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</si>
  <si>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</si>
  <si>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</si>
  <si>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</si>
  <si>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</si>
  <si>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</si>
  <si>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</si>
  <si>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</si>
  <si>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</si>
  <si>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</si>
  <si>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</si>
  <si>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</si>
  <si>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</si>
  <si>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</si>
  <si>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</si>
  <si>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</si>
  <si>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</si>
  <si>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</si>
  <si>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</si>
  <si>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</si>
  <si>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</si>
  <si>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</si>
  <si>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</si>
  <si>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</si>
  <si>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</si>
  <si>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</si>
  <si>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</si>
  <si>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</si>
  <si>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</si>
  <si>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</si>
  <si>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</si>
  <si>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</si>
  <si>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</si>
  <si>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</si>
  <si>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</si>
  <si>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</si>
  <si>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</si>
  <si>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</si>
  <si>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</si>
  <si>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</si>
  <si>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</si>
  <si>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</si>
  <si>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</si>
  <si>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</si>
  <si>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</si>
  <si>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</si>
  <si>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</si>
  <si>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</si>
  <si>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</si>
  <si>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</si>
  <si>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</si>
  <si>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</si>
  <si>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</si>
  <si>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</si>
  <si>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</si>
  <si>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</si>
  <si>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</si>
  <si>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</si>
  <si>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</si>
  <si>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</si>
  <si>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</si>
  <si>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</si>
  <si>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</si>
  <si>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</si>
  <si>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</si>
  <si>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</si>
  <si>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</si>
  <si>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</si>
  <si>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</si>
  <si>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</si>
  <si>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</si>
  <si>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</si>
  <si>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</si>
  <si>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</si>
  <si>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</si>
  <si>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</si>
  <si>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</si>
  <si>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</si>
  <si>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</si>
  <si>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</si>
  <si>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</si>
  <si>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</si>
  <si>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</si>
  <si>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</si>
  <si>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</si>
  <si>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</si>
  <si>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</si>
  <si>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</si>
  <si>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</si>
  <si>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</si>
  <si>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</si>
  <si>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</si>
  <si>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</si>
  <si>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</si>
  <si>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</si>
  <si>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</si>
  <si>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</si>
  <si>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</si>
  <si>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</si>
  <si>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</si>
  <si>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</si>
  <si>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</si>
  <si>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</si>
  <si>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</si>
  <si>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</si>
  <si>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</si>
  <si>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</si>
  <si>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</si>
  <si>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</si>
  <si>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</si>
  <si>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</si>
  <si>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</si>
  <si>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</si>
  <si>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</si>
  <si>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</si>
  <si>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</si>
  <si>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</si>
  <si>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</si>
  <si>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</si>
  <si>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</si>
  <si>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</si>
  <si>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</si>
  <si>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</si>
  <si>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</si>
  <si>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</si>
  <si>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</si>
  <si>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</si>
  <si>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</si>
  <si>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</si>
  <si>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</si>
  <si>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</si>
  <si>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</si>
  <si>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</si>
  <si>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</si>
  <si>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</si>
  <si>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</si>
  <si>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</si>
  <si>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</si>
  <si>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</si>
  <si>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</si>
  <si>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</si>
  <si>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</si>
  <si>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</si>
  <si>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</si>
  <si>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</si>
  <si>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</si>
  <si>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</si>
  <si>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</si>
  <si>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</si>
  <si>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</si>
  <si>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</si>
  <si>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</si>
  <si>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</si>
  <si>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</si>
  <si>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</si>
  <si>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</si>
  <si>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</si>
  <si>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</si>
  <si>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</si>
  <si>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</si>
  <si>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</si>
  <si>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</si>
  <si>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</si>
  <si>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</si>
  <si>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</si>
  <si>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</si>
  <si>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</si>
  <si>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</si>
  <si>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</si>
  <si>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</si>
  <si>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</si>
  <si>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</si>
  <si>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</si>
  <si>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</si>
  <si>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</si>
  <si>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</si>
  <si>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</si>
  <si>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</si>
  <si>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</si>
  <si>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</si>
  <si>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</si>
  <si>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</si>
  <si>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</si>
  <si>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</si>
  <si>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</si>
  <si>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</si>
  <si>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</si>
  <si>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</si>
  <si>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</si>
  <si>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</si>
  <si>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</si>
  <si>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</si>
  <si>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</si>
  <si>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</si>
  <si>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</si>
  <si>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</si>
  <si>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</si>
  <si>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</si>
  <si>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</si>
  <si>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</si>
  <si>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</si>
  <si>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</si>
  <si>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</si>
  <si>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</si>
  <si>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</si>
  <si>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</si>
  <si>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</si>
  <si>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</si>
  <si>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</si>
  <si>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</si>
  <si>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</si>
  <si>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</si>
  <si>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</si>
  <si>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</si>
  <si>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</si>
  <si>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</si>
  <si>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</si>
  <si>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</si>
  <si>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</si>
  <si>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</si>
  <si>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</si>
  <si>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</si>
  <si>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</si>
  <si>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</si>
  <si>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</si>
  <si>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</si>
  <si>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</si>
  <si>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</si>
  <si>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</si>
  <si>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</si>
  <si>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</si>
  <si>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</si>
  <si>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</si>
  <si>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</si>
  <si>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</si>
  <si>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</si>
  <si>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</si>
  <si>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</si>
  <si>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</si>
  <si>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</si>
  <si>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</si>
  <si>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</si>
  <si>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</si>
  <si>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</si>
  <si>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</si>
  <si>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</si>
  <si>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</si>
  <si>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</si>
  <si>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</si>
  <si>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</si>
  <si>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</si>
  <si>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</si>
  <si>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</si>
  <si>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</si>
  <si>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</si>
  <si>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</si>
  <si>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</si>
  <si>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</si>
  <si>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</si>
  <si>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</si>
  <si>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</si>
  <si>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</si>
  <si>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</si>
  <si>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</si>
  <si>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</si>
  <si>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</si>
  <si>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</si>
  <si>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</si>
  <si>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</si>
  <si>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</si>
  <si>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</si>
  <si>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</si>
  <si>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</si>
  <si>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</si>
  <si>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</si>
  <si>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</si>
  <si>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</si>
  <si>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</si>
  <si>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</si>
  <si>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</si>
  <si>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</si>
  <si>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</si>
  <si>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</si>
  <si>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</si>
  <si>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</si>
  <si>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</si>
  <si>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</si>
  <si>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</si>
  <si>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</si>
  <si>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</si>
  <si>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</si>
  <si>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</si>
  <si>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</si>
  <si>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</si>
  <si>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</si>
  <si>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</si>
  <si>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</si>
  <si>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</si>
  <si>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</si>
  <si>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</si>
  <si>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</si>
  <si>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</si>
  <si>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</si>
  <si>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</si>
  <si>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</si>
  <si>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</si>
  <si>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</si>
  <si>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</si>
  <si>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</si>
  <si>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</si>
  <si>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</si>
  <si>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</si>
  <si>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</si>
  <si>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</si>
  <si>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</si>
  <si>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</si>
  <si>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</si>
  <si>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</si>
  <si>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</si>
  <si>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</si>
  <si>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</si>
  <si>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</si>
  <si>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</si>
  <si>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</si>
  <si>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</si>
  <si>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</si>
  <si>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</si>
  <si>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</si>
  <si>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</si>
  <si>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</si>
  <si>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</si>
  <si>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</si>
  <si>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</si>
  <si>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</si>
  <si>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</si>
  <si>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</si>
  <si>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</si>
  <si>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</si>
  <si>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</si>
  <si>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</si>
  <si>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</si>
  <si>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</si>
  <si>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</si>
  <si>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</si>
  <si>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</si>
  <si>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</si>
  <si>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</si>
  <si>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</si>
  <si>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</si>
  <si>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</si>
  <si>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</si>
  <si>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</si>
  <si>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</si>
  <si>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</si>
  <si>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</si>
  <si>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</si>
  <si>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</si>
  <si>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</si>
  <si>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</si>
  <si>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</si>
  <si>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</si>
  <si>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</si>
  <si>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</si>
  <si>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</si>
  <si>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</si>
  <si>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</si>
  <si>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</si>
  <si>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</si>
  <si>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</si>
  <si>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</si>
  <si>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</si>
  <si>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</si>
  <si>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</si>
  <si>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</si>
  <si>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</si>
  <si>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</si>
  <si>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</si>
  <si>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</si>
  <si>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</si>
  <si>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</si>
  <si>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</si>
  <si>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</si>
  <si>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</si>
  <si>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</si>
  <si>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</si>
  <si>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</si>
  <si>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</si>
  <si>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</si>
  <si>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</si>
  <si>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</si>
  <si>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</si>
  <si>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</si>
  <si>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</si>
  <si>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</si>
  <si>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</si>
  <si>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</si>
  <si>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</si>
  <si>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</si>
  <si>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</si>
  <si>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</si>
  <si>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</si>
  <si>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</si>
  <si>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</si>
  <si>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</si>
  <si>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</si>
  <si>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</si>
  <si>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</si>
  <si>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</si>
  <si>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</si>
  <si>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</si>
  <si>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</si>
  <si>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</si>
  <si>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</si>
  <si>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</si>
  <si>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</si>
  <si>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</si>
  <si>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</si>
  <si>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</si>
  <si>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</si>
  <si>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</si>
  <si>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</si>
  <si>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</si>
  <si>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</si>
  <si>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</si>
  <si>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</si>
  <si>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</si>
  <si>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</si>
  <si>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</si>
  <si>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</si>
  <si>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</si>
  <si>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</si>
  <si>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</si>
  <si>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</si>
  <si>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</si>
  <si>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</si>
  <si>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</si>
  <si>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</si>
  <si>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</si>
  <si>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</si>
  <si>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</si>
  <si>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</si>
  <si>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</si>
  <si>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</si>
  <si>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</si>
  <si>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</si>
  <si>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</si>
  <si>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</si>
  <si>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</si>
  <si>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</si>
  <si>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</si>
  <si>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</si>
  <si>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</si>
  <si>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</si>
  <si>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</si>
  <si>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</si>
  <si>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</si>
  <si>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</si>
  <si>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</si>
  <si>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</si>
  <si>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</si>
  <si>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</si>
  <si>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</si>
  <si>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</si>
  <si>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</si>
  <si>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</si>
  <si>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</si>
  <si>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</si>
  <si>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</si>
  <si>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</si>
  <si>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</si>
  <si>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</si>
  <si>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</si>
  <si>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</si>
  <si>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</si>
  <si>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</si>
  <si>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</si>
  <si>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</si>
  <si>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</si>
  <si>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</si>
  <si>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</si>
  <si>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</si>
  <si>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</si>
  <si>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</si>
  <si>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</si>
  <si>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</si>
  <si>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</si>
  <si>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</si>
  <si>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</si>
  <si>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</si>
  <si>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</si>
  <si>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</si>
  <si>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</si>
  <si>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</si>
  <si>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</si>
  <si>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</si>
  <si>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</si>
  <si>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</si>
  <si>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</si>
  <si>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</si>
  <si>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</si>
  <si>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</si>
  <si>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</si>
  <si>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</si>
  <si>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</si>
  <si>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</si>
  <si>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</si>
  <si>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</si>
  <si>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</si>
  <si>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</si>
  <si>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</si>
  <si>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</si>
  <si>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</si>
  <si>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</si>
  <si>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</si>
  <si>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</si>
  <si>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</si>
  <si>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</si>
  <si>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</si>
  <si>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</si>
  <si>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</si>
  <si>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</si>
  <si>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</si>
  <si>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</si>
  <si>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</si>
  <si>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</si>
  <si>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</si>
  <si>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</si>
  <si>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</si>
  <si>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</si>
  <si>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</si>
  <si>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</si>
  <si>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</si>
  <si>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</si>
  <si>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</si>
  <si>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</si>
  <si>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</si>
  <si>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</si>
  <si>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</si>
  <si>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</si>
  <si>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</si>
  <si>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</si>
  <si>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</si>
  <si>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</si>
  <si>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</si>
  <si>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</si>
  <si>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</si>
  <si>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</si>
  <si>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</si>
  <si>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</si>
  <si>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</si>
  <si>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</si>
  <si>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</si>
  <si>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</si>
  <si>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</si>
  <si>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</si>
  <si>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</si>
  <si>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</si>
  <si>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</si>
  <si>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</si>
  <si>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</si>
  <si>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</si>
  <si>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</si>
  <si>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</si>
  <si>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</si>
  <si>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</si>
  <si>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</si>
  <si>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</si>
  <si>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</si>
  <si>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</si>
  <si>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</si>
  <si>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</si>
  <si>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</si>
  <si>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</si>
  <si>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</si>
  <si>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</si>
  <si>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</si>
  <si>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</si>
  <si>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</si>
  <si>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</si>
  <si>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</si>
  <si>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</si>
  <si>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</si>
  <si>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</si>
  <si>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</si>
  <si>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</si>
  <si>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</si>
  <si>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</si>
  <si>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</si>
  <si>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</si>
  <si>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</si>
  <si>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</si>
  <si>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</si>
  <si>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</si>
  <si>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</si>
  <si>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</si>
  <si>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</si>
  <si>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</si>
  <si>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</si>
  <si>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</si>
  <si>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</si>
  <si>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</si>
  <si>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</si>
  <si>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</si>
  <si>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</si>
  <si>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</si>
  <si>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</si>
  <si>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</si>
  <si>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</si>
  <si>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</si>
  <si>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</si>
  <si>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</si>
  <si>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</si>
  <si>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</si>
  <si>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</si>
  <si>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</si>
  <si>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</si>
  <si>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</si>
  <si>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</si>
  <si>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</si>
  <si>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</si>
  <si>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</si>
  <si>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</si>
  <si>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</si>
  <si>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</si>
  <si>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</si>
  <si>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</si>
  <si>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</si>
  <si>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</si>
  <si>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</si>
  <si>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</si>
  <si>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</si>
  <si>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</si>
  <si>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</si>
  <si>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</si>
  <si>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</si>
  <si>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</si>
  <si>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</si>
  <si>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</si>
  <si>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</si>
  <si>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</si>
  <si>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</si>
  <si>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</si>
  <si>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</si>
  <si>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</si>
  <si>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</si>
  <si>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</si>
  <si>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</si>
  <si>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</si>
  <si>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</si>
  <si>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</si>
  <si>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</si>
  <si>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</si>
  <si>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</si>
  <si>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</si>
  <si>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</si>
  <si>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</si>
  <si>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</si>
  <si>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</si>
  <si>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</si>
  <si>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</si>
  <si>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</si>
  <si>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</si>
  <si>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</si>
  <si>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</si>
  <si>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</si>
  <si>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</si>
  <si>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</si>
  <si>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</si>
  <si>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</si>
  <si>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</si>
  <si>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</si>
  <si>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</si>
  <si>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</si>
  <si>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</si>
  <si>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</si>
  <si>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</si>
  <si>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</si>
  <si>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</si>
  <si>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</si>
  <si>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</si>
  <si>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</si>
  <si>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</si>
  <si>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</si>
  <si>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</si>
  <si>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</si>
  <si>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</si>
  <si>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</si>
  <si>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</si>
  <si>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</si>
  <si>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</si>
  <si>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</si>
  <si>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</si>
  <si>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</si>
  <si>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</si>
  <si>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</si>
  <si>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</si>
  <si>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</si>
  <si>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</si>
  <si>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</si>
  <si>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</si>
  <si>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</si>
  <si>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</si>
  <si>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</si>
  <si>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</si>
  <si>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</si>
  <si>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</si>
  <si>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</si>
  <si>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</si>
  <si>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</si>
  <si>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</si>
  <si>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</si>
  <si>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</si>
  <si>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</si>
  <si>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</si>
  <si>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</si>
  <si>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</si>
  <si>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</si>
  <si>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</si>
  <si>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</si>
  <si>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</si>
  <si>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</si>
  <si>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</si>
  <si>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</si>
  <si>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</si>
  <si>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</si>
  <si>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</si>
  <si>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</si>
  <si>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</si>
  <si>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</si>
  <si>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</si>
  <si>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</si>
  <si>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</si>
  <si>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</si>
  <si>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</si>
  <si>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</si>
  <si>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</si>
  <si>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</si>
  <si>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</si>
  <si>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</si>
  <si>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</si>
  <si>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</si>
  <si>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</si>
  <si>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</si>
  <si>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</si>
  <si>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</si>
  <si>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</si>
  <si>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</si>
  <si>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</si>
  <si>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</si>
  <si>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</si>
  <si>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</si>
  <si>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</si>
  <si>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</si>
  <si>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</si>
  <si>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</si>
  <si>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</si>
  <si>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</si>
  <si>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</si>
  <si>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</si>
  <si>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</si>
  <si>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</si>
  <si>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</si>
  <si>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</si>
  <si>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</si>
  <si>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</si>
  <si>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</si>
  <si>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</si>
  <si>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</si>
  <si>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</si>
  <si>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</si>
  <si>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</si>
  <si>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</si>
  <si>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</si>
  <si>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</si>
  <si>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</si>
  <si>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</si>
  <si>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</si>
  <si>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</si>
  <si>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</si>
  <si>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</si>
  <si>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</si>
  <si>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</si>
  <si>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</si>
  <si>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</si>
  <si>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</si>
  <si>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</si>
  <si>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</si>
  <si>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</si>
  <si>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</si>
  <si>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</si>
  <si>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</si>
  <si>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</si>
  <si>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</si>
  <si>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</si>
  <si>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</si>
  <si>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</si>
  <si>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</si>
  <si>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</si>
  <si>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</si>
  <si>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</si>
  <si>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</si>
  <si>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</si>
  <si>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</si>
  <si>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</si>
  <si>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</si>
  <si>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</si>
  <si>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</si>
  <si>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</si>
  <si>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</si>
  <si>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</si>
  <si>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</si>
  <si>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</si>
  <si>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</si>
  <si>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</si>
  <si>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</si>
  <si>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</si>
  <si>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</si>
  <si>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</si>
  <si>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</si>
  <si>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</si>
  <si>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</si>
  <si>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</si>
  <si>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</si>
  <si>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</si>
  <si>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</si>
  <si>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</si>
  <si>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</si>
  <si>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</si>
  <si>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</si>
  <si>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</si>
  <si>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</si>
  <si>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</si>
  <si>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</si>
  <si>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</si>
  <si>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</si>
  <si>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</si>
  <si>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</si>
  <si>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</si>
  <si>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</si>
  <si>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</si>
  <si>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</si>
  <si>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</si>
  <si>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</si>
  <si>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</si>
  <si>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</si>
  <si>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</si>
  <si>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</si>
  <si>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</si>
  <si>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</si>
  <si>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</si>
  <si>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</si>
  <si>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</si>
  <si>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</si>
  <si>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</si>
  <si>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</si>
  <si>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</si>
  <si>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</si>
  <si>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</si>
  <si>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</si>
  <si>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</si>
  <si>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</si>
  <si>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</si>
  <si>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</si>
  <si>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</si>
  <si>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</si>
  <si>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</si>
  <si>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</si>
  <si>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</si>
  <si>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</si>
  <si>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</si>
  <si>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</si>
  <si>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</si>
  <si>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</si>
  <si>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</si>
  <si>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</si>
  <si>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</si>
  <si>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</si>
  <si>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</si>
  <si>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</si>
  <si>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</si>
  <si>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</si>
  <si>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</si>
  <si>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</si>
  <si>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</si>
  <si>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</si>
  <si>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</si>
  <si>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</si>
  <si>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</si>
  <si>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</si>
  <si>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</si>
  <si>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</si>
  <si>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</si>
  <si>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</si>
  <si>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</si>
  <si>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</si>
  <si>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</si>
  <si>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</si>
  <si>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</si>
  <si>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</si>
  <si>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</si>
  <si>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</si>
  <si>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</si>
  <si>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</si>
  <si>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</si>
  <si>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</si>
  <si>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</si>
  <si>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</si>
  <si>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</si>
  <si>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</si>
  <si>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</si>
  <si>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</si>
  <si>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</si>
  <si>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</si>
  <si>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</si>
  <si>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</si>
  <si>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</si>
  <si>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</si>
  <si>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</si>
  <si>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</si>
  <si>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</si>
  <si>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</si>
  <si>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</si>
  <si>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</si>
  <si>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</si>
  <si>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</si>
  <si>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</si>
  <si>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</si>
  <si>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</si>
  <si>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</si>
  <si>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</si>
  <si>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</si>
  <si>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</si>
  <si>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</si>
  <si>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</si>
  <si>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</si>
  <si>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</si>
  <si>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</si>
  <si>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</si>
  <si>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</si>
  <si>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</si>
  <si>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</si>
  <si>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</si>
  <si>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</si>
  <si>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</si>
  <si>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</si>
  <si>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</si>
  <si>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</si>
  <si>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</si>
  <si>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</si>
  <si>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</si>
  <si>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</si>
  <si>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</si>
  <si>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</si>
  <si>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</si>
  <si>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</si>
  <si>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</si>
  <si>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</si>
  <si>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</si>
  <si>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</si>
  <si>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</si>
  <si>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</si>
  <si>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</si>
  <si>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</si>
  <si>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</si>
  <si>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</si>
  <si>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</si>
  <si>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</si>
  <si>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</si>
  <si>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</si>
  <si>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</si>
  <si>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</si>
  <si>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</si>
  <si>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</si>
  <si>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</si>
  <si>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</si>
  <si>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</si>
  <si>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</si>
  <si>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</si>
  <si>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</si>
  <si>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</si>
  <si>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</si>
  <si>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</si>
  <si>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</si>
  <si>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</si>
  <si>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</si>
  <si>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</si>
  <si>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</si>
  <si>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</si>
  <si>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</si>
  <si>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</si>
  <si>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</si>
  <si>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</si>
  <si>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</si>
  <si>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</si>
  <si>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</si>
  <si>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</si>
  <si>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</si>
  <si>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</si>
  <si>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</si>
  <si>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</si>
  <si>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</si>
  <si>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</si>
  <si>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</si>
  <si>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</si>
  <si>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</si>
  <si>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</si>
  <si>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</si>
  <si>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</si>
  <si>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</si>
  <si>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</si>
  <si>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</si>
  <si>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</si>
  <si>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</si>
  <si>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</si>
  <si>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</si>
  <si>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</si>
  <si>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</si>
  <si>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</si>
  <si>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</si>
  <si>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</si>
  <si>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</si>
  <si>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</si>
  <si>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</si>
  <si>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</si>
  <si>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</si>
  <si>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</si>
  <si>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</si>
  <si>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</si>
  <si>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</si>
  <si>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</si>
  <si>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</si>
  <si>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</si>
  <si>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</si>
  <si>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</si>
  <si>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</si>
  <si>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</si>
  <si>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</si>
  <si>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</si>
  <si>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</si>
  <si>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</si>
  <si>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</si>
  <si>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</si>
  <si>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</si>
  <si>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</si>
  <si>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</si>
  <si>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</si>
  <si>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</si>
  <si>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</si>
  <si>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</si>
  <si>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</si>
  <si>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</si>
  <si>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</si>
  <si>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</si>
  <si>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</si>
  <si>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</si>
  <si>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</si>
  <si>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</si>
  <si>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</si>
  <si>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</si>
  <si>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</si>
  <si>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</si>
  <si>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</si>
  <si>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</si>
  <si>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</si>
  <si>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</si>
  <si>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</si>
  <si>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</si>
  <si>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</si>
  <si>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</si>
  <si>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</si>
  <si>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</si>
  <si>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</si>
  <si>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</si>
  <si>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</si>
  <si>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</si>
  <si>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</si>
  <si>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</si>
  <si>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</si>
  <si>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</si>
  <si>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</si>
  <si>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</si>
  <si>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</si>
  <si>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</si>
  <si>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</si>
  <si>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</si>
  <si>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</si>
  <si>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</si>
  <si>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</si>
  <si>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</si>
  <si>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</si>
  <si>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</si>
  <si>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</si>
  <si>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</si>
  <si>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</si>
  <si>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</si>
  <si>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</si>
  <si>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</si>
  <si>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</si>
  <si>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</si>
  <si>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</si>
  <si>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</si>
  <si>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</si>
  <si>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</si>
  <si>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</si>
  <si>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</si>
  <si>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</si>
  <si>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</si>
  <si>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</si>
  <si>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</si>
  <si>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</si>
  <si>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</si>
  <si>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</si>
  <si>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</si>
  <si>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</si>
  <si>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</si>
  <si>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</si>
  <si>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</si>
  <si>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</si>
  <si>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</si>
  <si>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</si>
  <si>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</si>
  <si>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</si>
  <si>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</si>
  <si>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</si>
  <si>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</si>
  <si>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</si>
  <si>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</si>
  <si>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</si>
  <si>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</si>
  <si>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</si>
  <si>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</si>
  <si>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</si>
  <si>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</si>
  <si>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</si>
  <si>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</si>
  <si>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</si>
  <si>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</si>
  <si>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</si>
  <si>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</si>
  <si>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</si>
  <si>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</si>
  <si>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</si>
  <si>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</si>
  <si>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</si>
  <si>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</si>
  <si>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</si>
  <si>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</si>
  <si>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</si>
  <si>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</si>
  <si>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</si>
  <si>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</si>
  <si>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</si>
  <si>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</si>
  <si>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</si>
  <si>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</si>
  <si>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</si>
  <si>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</si>
  <si>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</si>
  <si>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</si>
  <si>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</si>
  <si>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</si>
  <si>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</si>
  <si>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</si>
  <si>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</si>
  <si>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</si>
  <si>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</si>
  <si>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</si>
  <si>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</si>
  <si>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</si>
  <si>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</si>
  <si>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</si>
  <si>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</si>
  <si>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</si>
  <si>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</si>
  <si>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</si>
  <si>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</si>
  <si>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</si>
  <si>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</si>
  <si>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</si>
  <si>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</si>
  <si>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</si>
  <si>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</si>
  <si>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</si>
  <si>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</si>
  <si>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</si>
  <si>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</si>
  <si>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</si>
  <si>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</si>
  <si>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</si>
  <si>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</si>
  <si>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</si>
  <si>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</si>
  <si>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</si>
  <si>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</si>
  <si>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</si>
  <si>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</si>
  <si>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</si>
  <si>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</si>
  <si>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</si>
  <si>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</si>
  <si>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</si>
  <si>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</si>
  <si>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</si>
  <si>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</si>
  <si>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</si>
  <si>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</si>
  <si>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</si>
  <si>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</si>
  <si>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</si>
  <si>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</si>
  <si>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</si>
  <si>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</si>
  <si>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</si>
  <si>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</si>
  <si>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</si>
  <si>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</si>
  <si>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</si>
  <si>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</si>
  <si>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</si>
  <si>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</si>
  <si>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</si>
  <si>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</si>
  <si>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</si>
  <si>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</si>
  <si>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</si>
  <si>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</si>
  <si>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</si>
  <si>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</si>
  <si>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</si>
  <si>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</si>
  <si>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</si>
  <si>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</si>
  <si>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</si>
  <si>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</si>
  <si>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</si>
  <si>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</si>
  <si>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</si>
  <si>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</si>
  <si>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</si>
  <si>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</si>
  <si>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</si>
  <si>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</si>
  <si>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</si>
  <si>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</si>
  <si>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</si>
  <si>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</si>
  <si>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</si>
  <si>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</si>
  <si>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</si>
  <si>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</si>
  <si>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</si>
  <si>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</si>
  <si>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</si>
  <si>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</si>
  <si>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</si>
  <si>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</si>
  <si>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</si>
  <si>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</si>
  <si>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</si>
  <si>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</si>
  <si>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</si>
  <si>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</si>
  <si>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</si>
  <si>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</si>
  <si>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</si>
  <si>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</si>
  <si>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</si>
  <si>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</si>
  <si>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</si>
  <si>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</si>
  <si>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</si>
  <si>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</si>
  <si>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</si>
  <si>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</si>
  <si>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</si>
  <si>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</si>
  <si>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</si>
  <si>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</si>
  <si>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</si>
  <si>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</si>
  <si>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</si>
  <si>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</si>
  <si>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</si>
  <si>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</si>
  <si>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</si>
  <si>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</si>
  <si>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</si>
  <si>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</si>
  <si>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</si>
  <si>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</si>
  <si>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</si>
  <si>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</si>
  <si>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</si>
  <si>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</si>
  <si>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</si>
  <si>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</si>
  <si>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</si>
  <si>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</si>
  <si>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</si>
  <si>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</si>
  <si>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</si>
  <si>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</si>
  <si>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</si>
  <si>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</si>
  <si>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</si>
  <si>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</si>
  <si>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</si>
  <si>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</si>
  <si>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</si>
  <si>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</si>
  <si>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</si>
  <si>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</si>
  <si>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</si>
  <si>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</si>
  <si>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</si>
  <si>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</si>
  <si>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</si>
  <si>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</si>
  <si>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</si>
  <si>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</si>
  <si>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</si>
  <si>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</si>
  <si>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</si>
  <si>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</si>
  <si>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</si>
  <si>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</si>
  <si>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</si>
  <si>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</si>
  <si>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</si>
  <si>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</si>
  <si>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</si>
  <si>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</si>
  <si>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</si>
  <si>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</si>
  <si>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</si>
  <si>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</si>
  <si>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</si>
  <si>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</si>
  <si>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</si>
  <si>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</si>
  <si>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</si>
  <si>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</si>
  <si>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</si>
  <si>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</si>
  <si>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</si>
  <si>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</si>
  <si>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</si>
  <si>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</si>
  <si>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</si>
  <si>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</si>
  <si>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</si>
  <si>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</si>
  <si>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</si>
  <si>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</si>
  <si>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</si>
  <si>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</si>
  <si>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</si>
  <si>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</si>
  <si>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</si>
  <si>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</si>
  <si>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</si>
  <si>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</si>
  <si>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</si>
  <si>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</si>
  <si>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</si>
  <si>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</si>
  <si>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</si>
  <si>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</si>
  <si>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</si>
  <si>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</si>
  <si>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</si>
  <si>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</si>
  <si>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</si>
  <si>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</si>
  <si>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</si>
  <si>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</si>
  <si>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</si>
  <si>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</si>
  <si>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</si>
  <si>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</si>
  <si>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</si>
  <si>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</si>
  <si>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</si>
  <si>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</si>
  <si>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</si>
  <si>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</si>
  <si>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</si>
  <si>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</si>
  <si>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</si>
  <si>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</si>
  <si>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</si>
  <si>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</si>
  <si>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</si>
  <si>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</si>
  <si>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</si>
  <si>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</si>
  <si>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</si>
  <si>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</si>
  <si>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</si>
  <si>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</si>
  <si>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</si>
  <si>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</si>
  <si>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</si>
  <si>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</si>
  <si>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</si>
  <si>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</si>
  <si>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</si>
  <si>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</si>
  <si>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</si>
  <si>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</si>
  <si>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</si>
  <si>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</si>
  <si>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</si>
  <si>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</si>
  <si>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</si>
  <si>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</si>
  <si>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</si>
  <si>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</si>
  <si>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</si>
  <si>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</si>
  <si>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</si>
  <si>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</si>
  <si>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</si>
  <si>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</si>
  <si>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</si>
  <si>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</si>
  <si>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</si>
  <si>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</si>
  <si>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</si>
  <si>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</si>
  <si>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</si>
  <si>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</si>
  <si>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</si>
  <si>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</si>
  <si>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</si>
  <si>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</si>
  <si>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</si>
  <si>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</si>
  <si>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</si>
  <si>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</si>
  <si>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</si>
  <si>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</si>
  <si>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</si>
  <si>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</si>
  <si>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</si>
  <si>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</si>
  <si>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</si>
  <si>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</si>
  <si>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</si>
  <si>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</si>
  <si>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</si>
  <si>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</si>
  <si>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</si>
  <si>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</si>
  <si>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</si>
  <si>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</si>
  <si>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</si>
  <si>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</si>
  <si>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</si>
  <si>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</si>
  <si>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</si>
  <si>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</si>
  <si>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</si>
  <si>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</si>
  <si>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</si>
  <si>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</si>
  <si>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</si>
  <si>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</si>
  <si>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</si>
  <si>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</si>
  <si>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</si>
  <si>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</si>
  <si>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</si>
  <si>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</si>
  <si>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</si>
  <si>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</si>
  <si>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</si>
  <si>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</si>
  <si>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</si>
  <si>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</si>
  <si>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</si>
  <si>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</si>
  <si>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</si>
  <si>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</si>
  <si>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</si>
  <si>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</si>
  <si>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</si>
  <si>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</si>
  <si>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</si>
  <si>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</si>
  <si>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</si>
  <si>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</si>
  <si>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</si>
  <si>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</si>
  <si>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</si>
  <si>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</si>
  <si>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</si>
  <si>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</si>
  <si>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</si>
  <si>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</si>
  <si>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</si>
  <si>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</si>
  <si>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</si>
  <si>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</si>
  <si>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</si>
  <si>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</si>
  <si>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</si>
  <si>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</si>
  <si>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</si>
  <si>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</si>
  <si>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</si>
  <si>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</si>
  <si>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</si>
  <si>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</si>
  <si>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</si>
  <si>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</si>
  <si>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</si>
  <si>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</si>
  <si>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</si>
  <si>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</si>
  <si>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</si>
  <si>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</si>
  <si>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</si>
  <si>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</si>
  <si>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</si>
  <si>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</si>
  <si>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</si>
  <si>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</si>
  <si>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</si>
  <si>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</si>
  <si>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</si>
  <si>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</si>
  <si>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</si>
  <si>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</si>
  <si>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</si>
  <si>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</si>
  <si>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</si>
  <si>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</si>
  <si>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</si>
  <si>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</si>
  <si>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</si>
  <si>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</si>
  <si>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</si>
  <si>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</si>
  <si>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</si>
  <si>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</si>
  <si>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</si>
  <si>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</si>
  <si>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</si>
  <si>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</si>
  <si>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</si>
  <si>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</si>
  <si>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</si>
  <si>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</si>
  <si>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</si>
  <si>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</si>
  <si>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</si>
  <si>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</si>
  <si>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</si>
  <si>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</si>
  <si>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</si>
  <si>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</si>
  <si>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</si>
  <si>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</si>
  <si>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</si>
  <si>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</si>
  <si>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</si>
  <si>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</si>
  <si>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</si>
  <si>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</si>
  <si>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</si>
  <si>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</si>
  <si>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</si>
  <si>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</si>
  <si>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</si>
  <si>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</si>
  <si>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</si>
  <si>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</si>
  <si>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</si>
  <si>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</si>
  <si>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</si>
  <si>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</si>
  <si>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</si>
  <si>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</si>
  <si>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</si>
  <si>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</si>
  <si>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</si>
  <si>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</si>
  <si>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</si>
  <si>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</si>
  <si>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</si>
  <si>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</si>
  <si>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</si>
  <si>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</si>
  <si>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</si>
  <si>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</si>
  <si>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</si>
  <si>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</si>
  <si>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</si>
  <si>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</si>
  <si>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</si>
  <si>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</si>
  <si>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</si>
  <si>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</si>
  <si>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</si>
  <si>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</si>
  <si>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</si>
  <si>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</si>
  <si>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</si>
  <si>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</si>
  <si>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</si>
  <si>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</si>
  <si>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</si>
  <si>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</si>
  <si>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</si>
  <si>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</si>
  <si>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</si>
  <si>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</si>
  <si>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</si>
  <si>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</si>
  <si>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</si>
  <si>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</si>
  <si>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</si>
  <si>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</si>
  <si>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</si>
  <si>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</si>
  <si>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</si>
  <si>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</si>
  <si>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</si>
  <si>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</si>
  <si>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</si>
  <si>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</si>
  <si>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</si>
  <si>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</si>
  <si>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</si>
  <si>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</si>
  <si>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</si>
  <si>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</si>
  <si>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</si>
  <si>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</si>
  <si>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</si>
  <si>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</si>
  <si>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</si>
  <si>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</si>
  <si>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</si>
  <si>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</si>
  <si>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</si>
  <si>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</si>
  <si>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</si>
  <si>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</si>
  <si>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</si>
  <si>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</si>
  <si>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</si>
  <si>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</si>
  <si>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</si>
  <si>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</si>
  <si>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</si>
  <si>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</si>
  <si>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</si>
  <si>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</si>
  <si>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</si>
  <si>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</si>
  <si>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</si>
  <si>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</si>
  <si>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</si>
  <si>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</si>
  <si>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</si>
  <si>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</si>
  <si>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</si>
  <si>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</si>
  <si>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</si>
  <si>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</si>
  <si>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</si>
  <si>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</si>
  <si>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</si>
  <si>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</si>
  <si>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</si>
  <si>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</si>
  <si>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</si>
  <si>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</si>
  <si>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</si>
  <si>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</si>
  <si>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</si>
  <si>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</si>
  <si>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</si>
  <si>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</si>
  <si>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</si>
  <si>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</si>
  <si>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</si>
  <si>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</si>
  <si>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</si>
  <si>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</si>
  <si>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</si>
  <si>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</si>
  <si>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</si>
  <si>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</si>
  <si>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</si>
  <si>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</si>
  <si>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</si>
  <si>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</si>
  <si>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</si>
  <si>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</si>
  <si>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</si>
  <si>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</si>
  <si>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</si>
  <si>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</si>
  <si>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</si>
  <si>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</si>
  <si>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</si>
  <si>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</si>
  <si>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</si>
  <si>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</si>
  <si>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</si>
  <si>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</si>
  <si>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</si>
  <si>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</si>
  <si>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</si>
  <si>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</si>
  <si>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</si>
  <si>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</si>
  <si>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</si>
  <si>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</si>
  <si>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</si>
  <si>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</si>
  <si>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</si>
  <si>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</si>
  <si>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</si>
  <si>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</si>
  <si>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</si>
  <si>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</si>
  <si>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</si>
  <si>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</si>
  <si>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</si>
  <si>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</si>
  <si>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</si>
  <si>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</si>
  <si>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</si>
  <si>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</si>
  <si>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</si>
  <si>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</si>
  <si>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</si>
  <si>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</si>
  <si>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</si>
  <si>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</si>
  <si>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</si>
  <si>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</si>
  <si>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</si>
  <si>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</si>
  <si>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</si>
  <si>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</si>
  <si>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</si>
  <si>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</si>
  <si>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</si>
  <si>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</si>
  <si>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</si>
  <si>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</si>
  <si>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</si>
  <si>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</si>
  <si>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</si>
  <si>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</si>
  <si>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</si>
  <si>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</si>
  <si>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</si>
  <si>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</si>
  <si>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</si>
  <si>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</si>
  <si>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</si>
  <si>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</si>
  <si>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</si>
  <si>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</si>
  <si>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</si>
  <si>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</si>
  <si>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</si>
  <si>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</si>
  <si>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</si>
  <si>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</si>
  <si>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</si>
  <si>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</si>
  <si>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</si>
  <si>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</si>
  <si>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</si>
  <si>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</si>
  <si>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</si>
  <si>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</si>
  <si>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</si>
  <si>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</si>
  <si>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</si>
  <si>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</si>
  <si>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</si>
  <si>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</si>
  <si>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</si>
  <si>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</si>
  <si>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</si>
  <si>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</si>
  <si>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</si>
  <si>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</si>
  <si>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</si>
  <si>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</si>
  <si>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</si>
  <si>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</si>
  <si>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</si>
  <si>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</si>
  <si>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</si>
  <si>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</si>
  <si>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</si>
  <si>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</si>
  <si>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</si>
  <si>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</si>
  <si>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</si>
  <si>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</si>
  <si>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</si>
  <si>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</si>
  <si>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</si>
  <si>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</si>
  <si>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</si>
  <si>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</si>
  <si>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</si>
  <si>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</si>
  <si>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</si>
  <si>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</si>
  <si>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</si>
  <si>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</si>
  <si>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</si>
  <si>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</si>
  <si>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</si>
  <si>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</si>
  <si>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</si>
  <si>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</si>
  <si>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</si>
  <si>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</si>
  <si>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</si>
  <si>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</si>
  <si>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</si>
  <si>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</si>
  <si>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</si>
  <si>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</si>
  <si>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</si>
  <si>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</si>
  <si>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</si>
  <si>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</si>
  <si>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</si>
  <si>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</si>
  <si>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</si>
  <si>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</si>
  <si>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</si>
  <si>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</si>
  <si>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</si>
  <si>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</si>
  <si>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</si>
  <si>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</si>
  <si>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</si>
  <si>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</si>
  <si>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</si>
  <si>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</si>
  <si>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</si>
  <si>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</si>
  <si>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</si>
  <si>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</si>
  <si>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</si>
  <si>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</si>
  <si>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</si>
  <si>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</si>
  <si>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</si>
  <si>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</si>
  <si>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</si>
  <si>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</si>
  <si>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</si>
  <si>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</si>
  <si>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</si>
  <si>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</si>
  <si>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</si>
  <si>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</si>
  <si>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</si>
  <si>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</si>
  <si>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</si>
  <si>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</si>
  <si>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</si>
  <si>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</si>
  <si>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</si>
  <si>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</si>
  <si>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</si>
  <si>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</si>
  <si>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</si>
  <si>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</si>
  <si>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</si>
  <si>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</si>
  <si>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</si>
  <si>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</si>
  <si>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</si>
  <si>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</si>
  <si>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</si>
  <si>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</si>
  <si>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</si>
  <si>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</si>
  <si>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</si>
  <si>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</si>
  <si>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</si>
  <si>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</si>
  <si>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</si>
  <si>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</si>
  <si>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</si>
  <si>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</si>
  <si>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</si>
  <si>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</si>
  <si>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</si>
  <si>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</si>
  <si>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</si>
  <si>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</si>
  <si>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</si>
  <si>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</si>
  <si>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</si>
  <si>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</si>
  <si>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</si>
  <si>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</si>
  <si>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</si>
  <si>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</si>
  <si>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</si>
  <si>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</si>
  <si>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</si>
  <si>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</si>
  <si>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</si>
  <si>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</si>
  <si>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</si>
  <si>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</si>
  <si>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</si>
  <si>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</si>
  <si>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</si>
  <si>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</si>
  <si>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</si>
  <si>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</si>
  <si>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</si>
  <si>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</si>
  <si>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</si>
  <si>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</si>
  <si>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</si>
  <si>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</si>
  <si>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</si>
  <si>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</si>
  <si>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</si>
  <si>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</si>
  <si>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</si>
  <si>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</si>
  <si>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</si>
  <si>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</si>
  <si>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</si>
  <si>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</si>
  <si>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</si>
  <si>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</si>
  <si>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</si>
  <si>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</si>
  <si>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</si>
  <si>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</si>
  <si>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</si>
  <si>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</si>
  <si>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</si>
  <si>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</si>
  <si>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</si>
  <si>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</si>
  <si>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</si>
  <si>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</si>
  <si>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</si>
  <si>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</si>
  <si>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</si>
  <si>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</si>
  <si>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</si>
  <si>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</si>
  <si>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</si>
  <si>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</si>
  <si>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</si>
  <si>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</si>
  <si>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</si>
  <si>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</si>
  <si>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</si>
  <si>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</si>
  <si>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</si>
  <si>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</si>
  <si>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</si>
  <si>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</si>
  <si>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</si>
  <si>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</si>
  <si>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</si>
  <si>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</si>
  <si>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</si>
  <si>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</si>
  <si>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</si>
  <si>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</si>
  <si>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</si>
  <si>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</si>
  <si>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</si>
  <si>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</si>
  <si>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</si>
  <si>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</si>
  <si>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</si>
  <si>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</si>
  <si>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</si>
  <si>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</si>
  <si>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</si>
  <si>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</si>
  <si>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</si>
  <si>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</si>
  <si>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</si>
  <si>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</si>
  <si>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</si>
  <si>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</si>
  <si>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</si>
  <si>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</si>
  <si>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</si>
  <si>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</si>
  <si>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</si>
  <si>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</si>
  <si>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</si>
  <si>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</si>
  <si>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</si>
  <si>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</si>
  <si>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</si>
  <si>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</si>
  <si>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</si>
  <si>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</si>
  <si>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</si>
  <si>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</si>
  <si>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</si>
  <si>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</si>
  <si>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</si>
  <si>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</si>
  <si>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</si>
  <si>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</si>
  <si>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</si>
  <si>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</si>
  <si>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</si>
  <si>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</si>
  <si>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</si>
  <si>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</si>
  <si>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</si>
  <si>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</si>
  <si>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</si>
  <si>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</si>
  <si>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</si>
  <si>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</si>
  <si>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</si>
  <si>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</si>
  <si>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</si>
  <si>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</si>
  <si>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</si>
  <si>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</si>
  <si>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</si>
  <si>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</si>
  <si>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</si>
  <si>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</si>
  <si>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</si>
  <si>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</si>
  <si>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</si>
  <si>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</si>
  <si>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</si>
  <si>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</si>
  <si>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</si>
  <si>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</si>
  <si>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</si>
  <si>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</si>
  <si>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</si>
  <si>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</si>
  <si>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</si>
  <si>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</si>
  <si>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</si>
  <si>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</si>
  <si>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</si>
  <si>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</si>
  <si>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</si>
  <si>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</si>
  <si>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</si>
  <si>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</si>
  <si>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</si>
  <si>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</si>
  <si>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</si>
  <si>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</si>
  <si>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</si>
  <si>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</si>
  <si>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</si>
  <si>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</si>
  <si>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</si>
  <si>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</si>
  <si>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</si>
  <si>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</si>
  <si>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</si>
  <si>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</si>
  <si>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</si>
  <si>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</si>
  <si>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</si>
  <si>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</si>
  <si>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</si>
  <si>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</si>
  <si>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</si>
  <si>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</si>
  <si>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</si>
  <si>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</si>
  <si>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</si>
  <si>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</si>
  <si>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</si>
  <si>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</si>
  <si>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</si>
  <si>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</si>
  <si>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</si>
  <si>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</si>
  <si>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</si>
  <si>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</si>
  <si>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</si>
  <si>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</si>
  <si>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</si>
  <si>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</si>
  <si>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</si>
  <si>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</si>
  <si>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</si>
  <si>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</si>
  <si>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</si>
  <si>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</si>
  <si>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</si>
  <si>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</si>
  <si>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</si>
  <si>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</si>
  <si>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</si>
  <si>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</si>
  <si>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</si>
  <si>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</si>
  <si>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</si>
  <si>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</si>
  <si>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</si>
  <si>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</si>
  <si>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</si>
  <si>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</si>
  <si>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</si>
  <si>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</si>
  <si>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</si>
  <si>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</si>
  <si>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</si>
  <si>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</si>
  <si>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</si>
  <si>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</si>
  <si>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</si>
  <si>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</si>
  <si>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</si>
  <si>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</si>
  <si>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</si>
  <si>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</si>
  <si>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</si>
  <si>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</si>
  <si>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</si>
  <si>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</si>
  <si>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</si>
  <si>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</si>
  <si>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</si>
  <si>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</si>
  <si>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</si>
  <si>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</si>
  <si>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</si>
  <si>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</si>
  <si>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</si>
  <si>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</si>
  <si>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</si>
  <si>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</si>
  <si>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</si>
  <si>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</si>
  <si>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</si>
  <si>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</si>
  <si>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</si>
  <si>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</si>
  <si>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</si>
  <si>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</si>
  <si>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</si>
  <si>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</si>
  <si>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</si>
  <si>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</si>
  <si>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</si>
  <si>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</si>
  <si>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</si>
  <si>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</si>
  <si>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</si>
  <si>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</si>
  <si>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</si>
  <si>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</si>
  <si>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</si>
  <si>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</si>
  <si>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</si>
  <si>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</si>
  <si>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</si>
  <si>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</si>
  <si>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</si>
  <si>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</si>
  <si>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</si>
  <si>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</si>
  <si>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</si>
  <si>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</si>
  <si>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</si>
  <si>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</si>
  <si>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</si>
  <si>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</si>
  <si>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</si>
  <si>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</si>
  <si>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</si>
  <si>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</si>
  <si>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</si>
  <si>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</si>
  <si>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</si>
  <si>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</si>
  <si>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</si>
  <si>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</si>
  <si>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</si>
  <si>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</si>
  <si>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</si>
  <si>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</si>
  <si>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</si>
  <si>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</si>
  <si>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</si>
  <si>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</si>
  <si>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</si>
  <si>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</si>
  <si>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</si>
  <si>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</si>
  <si>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</si>
  <si>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</si>
  <si>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</si>
  <si>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</si>
  <si>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</si>
  <si>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</si>
  <si>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</si>
  <si>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</si>
  <si>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</si>
  <si>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</si>
  <si>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</si>
  <si>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</si>
  <si>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</si>
  <si>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</si>
  <si>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</si>
  <si>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</si>
  <si>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</si>
  <si>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</si>
  <si>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</si>
  <si>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</si>
  <si>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</si>
  <si>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</si>
  <si>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</si>
  <si>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</si>
  <si>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</si>
  <si>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</si>
  <si>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</si>
  <si>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</si>
  <si>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</si>
  <si>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</si>
  <si>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</si>
  <si>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</si>
  <si>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</si>
  <si>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</si>
  <si>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</si>
  <si>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</si>
  <si>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</si>
  <si>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</si>
  <si>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</si>
  <si>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</si>
  <si>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</si>
  <si>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</si>
  <si>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</si>
  <si>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</si>
  <si>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</si>
  <si>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</si>
  <si>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</si>
  <si>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</si>
  <si>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</si>
  <si>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</si>
  <si>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</si>
  <si>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</si>
  <si>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</si>
  <si>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</si>
  <si>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</si>
  <si>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</si>
  <si>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</si>
  <si>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</si>
  <si>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</si>
  <si>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</si>
  <si>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</si>
  <si>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</si>
  <si>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</si>
  <si>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</si>
  <si>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</si>
  <si>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</si>
  <si>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</si>
  <si>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</si>
  <si>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</si>
  <si>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</si>
  <si>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</si>
  <si>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</si>
  <si>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</si>
  <si>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</si>
  <si>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</si>
  <si>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</si>
  <si>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</si>
  <si>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</si>
  <si>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</si>
  <si>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</si>
  <si>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</si>
  <si>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</si>
  <si>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</si>
  <si>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</si>
  <si>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</si>
  <si>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</si>
  <si>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</si>
  <si>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</si>
  <si>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</si>
  <si>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</si>
  <si>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</si>
  <si>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</si>
  <si>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</si>
  <si>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</si>
  <si>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</si>
  <si>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</si>
  <si>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</si>
  <si>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</si>
  <si>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</si>
  <si>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</si>
  <si>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</si>
  <si>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</si>
  <si>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</si>
  <si>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</si>
  <si>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</si>
  <si>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</si>
  <si>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</si>
  <si>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</si>
  <si>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</si>
  <si>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</si>
  <si>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</si>
  <si>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</si>
  <si>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</si>
  <si>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</si>
  <si>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</si>
  <si>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</si>
  <si>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</si>
  <si>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</si>
  <si>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</si>
  <si>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</si>
  <si>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</si>
  <si>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</si>
  <si>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</si>
  <si>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</si>
  <si>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</si>
  <si>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</si>
  <si>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</si>
  <si>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</si>
  <si>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</si>
  <si>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</si>
  <si>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</si>
  <si>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</si>
  <si>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</si>
  <si>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</si>
  <si>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</si>
  <si>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</si>
  <si>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</si>
  <si>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</si>
  <si>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</si>
  <si>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</si>
  <si>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</si>
  <si>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</si>
  <si>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</si>
  <si>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</si>
  <si>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</si>
  <si>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</si>
  <si>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</si>
  <si>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</si>
  <si>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</si>
  <si>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</si>
  <si>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</si>
  <si>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</si>
  <si>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</si>
  <si>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</si>
  <si>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</si>
  <si>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</si>
  <si>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</si>
  <si>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</si>
  <si>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</si>
  <si>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</si>
  <si>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</si>
  <si>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</si>
  <si>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</si>
  <si>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</si>
  <si>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</si>
  <si>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</si>
  <si>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</si>
  <si>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</si>
  <si>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</si>
  <si>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</si>
  <si>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</si>
  <si>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</si>
  <si>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</si>
  <si>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</si>
  <si>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</si>
  <si>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</si>
  <si>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</si>
  <si>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</si>
  <si>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</si>
  <si>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</si>
  <si>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</si>
  <si>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</si>
  <si>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</si>
  <si>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</si>
  <si>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</si>
  <si>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</si>
  <si>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</si>
  <si>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</si>
  <si>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</si>
  <si>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</si>
  <si>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</si>
  <si>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</si>
  <si>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</si>
  <si>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</si>
  <si>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</si>
  <si>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</si>
  <si>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</si>
  <si>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</si>
  <si>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</si>
  <si>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</si>
  <si>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</si>
  <si>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</si>
  <si>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</si>
  <si>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</si>
  <si>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</si>
  <si>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</si>
  <si>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</si>
  <si>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</si>
  <si>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</si>
  <si>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</si>
  <si>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</si>
  <si>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</si>
  <si>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</si>
  <si>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</si>
  <si>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</si>
  <si>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</si>
  <si>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</si>
  <si>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</si>
  <si>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</si>
  <si>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</si>
  <si>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</si>
  <si>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</si>
  <si>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</si>
  <si>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</si>
  <si>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</si>
  <si>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</si>
  <si>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</si>
  <si>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</si>
  <si>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</si>
  <si>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</si>
  <si>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</si>
  <si>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</si>
  <si>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</si>
  <si>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</si>
  <si>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</si>
  <si>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</si>
  <si>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</si>
  <si>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</si>
  <si>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</si>
  <si>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</si>
  <si>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</si>
  <si>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</si>
  <si>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</si>
  <si>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</si>
  <si>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</si>
  <si>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</si>
  <si>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</si>
  <si>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</si>
  <si>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</si>
  <si>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</si>
  <si>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</si>
  <si>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</si>
  <si>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</si>
  <si>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</si>
  <si>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</si>
  <si>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</si>
  <si>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</si>
  <si>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</si>
  <si>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</si>
  <si>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</si>
  <si>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</si>
  <si>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</si>
  <si>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</si>
  <si>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</si>
  <si>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</si>
  <si>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</si>
  <si>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</si>
  <si>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</si>
  <si>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</si>
  <si>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</si>
  <si>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</si>
  <si>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</si>
  <si>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</si>
  <si>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</si>
  <si>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</si>
  <si>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</si>
  <si>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</si>
  <si>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</si>
  <si>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</si>
  <si>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</si>
  <si>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</si>
  <si>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</si>
  <si>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</si>
  <si>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</si>
  <si>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</si>
  <si>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</si>
  <si>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</si>
  <si>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</si>
  <si>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</si>
  <si>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</si>
  <si>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</si>
  <si>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</si>
  <si>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</si>
  <si>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</si>
  <si>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</si>
  <si>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</si>
  <si>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</si>
  <si>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</si>
  <si>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</si>
  <si>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</si>
  <si>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</si>
  <si>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</si>
  <si>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</si>
  <si>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</si>
  <si>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</si>
  <si>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</si>
  <si>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</si>
  <si>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</si>
  <si>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</si>
  <si>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</si>
  <si>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</si>
  <si>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</si>
  <si>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</si>
  <si>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</si>
  <si>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</si>
  <si>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</si>
  <si>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</si>
  <si>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</si>
  <si>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</si>
  <si>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</si>
  <si>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</si>
  <si>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</si>
  <si>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</si>
  <si>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</si>
  <si>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</si>
  <si>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</si>
  <si>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</si>
  <si>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</si>
  <si>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</si>
  <si>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</si>
  <si>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</si>
  <si>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</si>
  <si>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</si>
  <si>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</si>
  <si>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</si>
  <si>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</si>
  <si>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</si>
  <si>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</si>
  <si>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</si>
  <si>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</si>
  <si>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</si>
  <si>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</si>
  <si>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</si>
  <si>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</si>
  <si>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</si>
  <si>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</si>
  <si>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</si>
  <si>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</si>
  <si>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</si>
  <si>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</si>
  <si>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</si>
  <si>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</si>
  <si>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</si>
  <si>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</si>
  <si>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</si>
  <si>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</si>
  <si>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</si>
  <si>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</si>
  <si>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</si>
  <si>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</si>
  <si>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</si>
  <si>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</si>
  <si>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</si>
  <si>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</si>
  <si>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</si>
  <si>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</si>
  <si>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</si>
  <si>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</si>
  <si>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</si>
  <si>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</si>
  <si>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</si>
  <si>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</si>
  <si>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</si>
  <si>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</si>
  <si>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</si>
  <si>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</si>
  <si>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</si>
  <si>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</si>
  <si>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</si>
  <si>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</si>
  <si>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</si>
  <si>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</si>
  <si>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</si>
  <si>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</si>
  <si>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</si>
  <si>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</si>
  <si>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</si>
  <si>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</si>
  <si>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</si>
  <si>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</si>
  <si>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</si>
  <si>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</si>
  <si>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</si>
  <si>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</si>
  <si>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</si>
  <si>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</si>
  <si>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</si>
  <si>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</si>
  <si>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</si>
  <si>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</si>
  <si>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</si>
  <si>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</si>
  <si>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</si>
  <si>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</si>
  <si>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</si>
  <si>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</si>
  <si>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</si>
  <si>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</si>
  <si>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</si>
  <si>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</si>
  <si>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</si>
  <si>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</si>
  <si>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</si>
  <si>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</si>
  <si>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</si>
  <si>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</si>
  <si>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</si>
  <si>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</si>
  <si>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</si>
  <si>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</si>
  <si>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</si>
  <si>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</si>
  <si>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</si>
  <si>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</si>
  <si>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</si>
  <si>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</si>
  <si>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</si>
  <si>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</si>
  <si>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</si>
  <si>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</si>
  <si>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</si>
  <si>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</si>
  <si>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</si>
  <si>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</si>
  <si>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</si>
  <si>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</si>
  <si>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</si>
  <si>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</si>
  <si>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</si>
  <si>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</si>
  <si>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</si>
  <si>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</si>
  <si>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</si>
  <si>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</si>
  <si>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</si>
  <si>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</si>
  <si>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</si>
  <si>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</si>
  <si>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</si>
  <si>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</si>
  <si>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</si>
  <si>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</si>
  <si>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</si>
  <si>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</si>
  <si>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</si>
  <si>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</si>
  <si>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</si>
  <si>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</si>
  <si>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</si>
  <si>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</si>
  <si>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</si>
  <si>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</si>
  <si>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</si>
  <si>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</si>
  <si>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</si>
  <si>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</si>
  <si>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</si>
  <si>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</si>
  <si>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</si>
  <si>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</si>
  <si>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</si>
  <si>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</si>
  <si>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</si>
  <si>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</si>
  <si>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</si>
  <si>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</si>
  <si>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</si>
  <si>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</si>
  <si>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</si>
  <si>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</si>
  <si>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</si>
  <si>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</si>
  <si>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</si>
  <si>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</si>
  <si>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</si>
  <si>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</si>
  <si>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</si>
  <si>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</si>
  <si>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</si>
  <si>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</si>
  <si>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</si>
  <si>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</si>
  <si>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</si>
  <si>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</si>
  <si>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</si>
  <si>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</si>
  <si>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</si>
  <si>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</si>
  <si>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</si>
  <si>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</si>
  <si>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</si>
  <si>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</si>
  <si>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</si>
  <si>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</si>
  <si>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</si>
  <si>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</si>
  <si>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</si>
  <si>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</si>
  <si>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</si>
  <si>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</si>
  <si>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</si>
  <si>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</si>
  <si>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</si>
  <si>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</si>
  <si>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</si>
  <si>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</si>
  <si>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</si>
  <si>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</si>
  <si>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</si>
  <si>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</si>
  <si>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</si>
  <si>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</si>
  <si>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</si>
  <si>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</si>
  <si>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</si>
  <si>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</si>
  <si>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</si>
  <si>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</si>
  <si>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</si>
  <si>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</si>
  <si>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</si>
  <si>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</si>
  <si>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</si>
  <si>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</si>
  <si>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</si>
  <si>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</si>
  <si>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</si>
  <si>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</si>
  <si>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</si>
  <si>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</si>
  <si>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</si>
  <si>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</si>
  <si>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</si>
  <si>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</si>
  <si>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</si>
  <si>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</si>
  <si>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</si>
  <si>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</si>
  <si>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</si>
  <si>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</si>
  <si>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</si>
  <si>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</si>
  <si>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</si>
  <si>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</si>
  <si>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</si>
  <si>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</si>
  <si>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</si>
  <si>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</si>
  <si>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</si>
  <si>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</si>
  <si>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</si>
  <si>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</si>
  <si>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</si>
  <si>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</si>
  <si>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</si>
  <si>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</si>
  <si>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</si>
  <si>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</si>
  <si>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</si>
  <si>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</si>
  <si>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</si>
  <si>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</si>
  <si>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</si>
  <si>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</si>
  <si>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</si>
  <si>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</si>
  <si>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</si>
  <si>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</si>
  <si>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</si>
  <si>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</si>
  <si>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</si>
  <si>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</si>
  <si>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</si>
  <si>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</si>
  <si>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</si>
  <si>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</si>
  <si>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</si>
  <si>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</si>
  <si>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</si>
  <si>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</si>
  <si>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</si>
  <si>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</si>
  <si>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</si>
  <si>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</si>
  <si>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</si>
  <si>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</si>
  <si>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</si>
  <si>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</si>
  <si>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</si>
  <si>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</si>
  <si>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</si>
  <si>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</si>
  <si>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</si>
  <si>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</si>
  <si>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</si>
  <si>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</si>
  <si>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</si>
  <si>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</si>
  <si>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</si>
  <si>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</si>
  <si>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</si>
  <si>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</si>
  <si>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</si>
  <si>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</si>
  <si>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</si>
  <si>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</si>
  <si>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</si>
  <si>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</si>
  <si>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</si>
  <si>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</si>
  <si>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</si>
  <si>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</si>
  <si>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</si>
  <si>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</si>
  <si>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</si>
  <si>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</si>
  <si>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</si>
  <si>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</si>
  <si>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</si>
  <si>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</si>
  <si>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</si>
  <si>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</si>
  <si>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</si>
  <si>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</si>
  <si>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</si>
  <si>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</si>
  <si>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</si>
  <si>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</si>
  <si>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</si>
  <si>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</si>
  <si>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</si>
  <si>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</si>
  <si>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</si>
  <si>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</si>
  <si>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</si>
  <si>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</si>
  <si>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</si>
  <si>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</si>
  <si>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</si>
  <si>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</si>
  <si>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</si>
  <si>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</si>
  <si>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</si>
  <si>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</si>
  <si>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</si>
  <si>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</si>
  <si>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</si>
  <si>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</si>
  <si>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</si>
  <si>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</si>
  <si>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</si>
  <si>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</si>
  <si>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</si>
  <si>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</si>
  <si>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</si>
  <si>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</si>
  <si>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</si>
  <si>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</si>
  <si>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</si>
  <si>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</si>
  <si>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</si>
  <si>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</si>
  <si>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</si>
  <si>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</si>
  <si>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</si>
  <si>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</si>
  <si>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</si>
  <si>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</si>
  <si>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</si>
  <si>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</si>
  <si>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</si>
  <si>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</si>
  <si>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</si>
  <si>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</si>
  <si>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</si>
  <si>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</si>
  <si>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</si>
  <si>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</si>
  <si>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</si>
  <si>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</si>
  <si>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</si>
  <si>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</si>
  <si>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</si>
  <si>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</si>
  <si>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</si>
  <si>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</si>
  <si>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</si>
  <si>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</si>
  <si>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</si>
  <si>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</si>
  <si>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</si>
  <si>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</si>
  <si>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</si>
  <si>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</si>
  <si>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</si>
  <si>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</si>
  <si>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</si>
  <si>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</si>
  <si>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</si>
  <si>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</si>
  <si>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</si>
  <si>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</si>
  <si>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</si>
  <si>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</si>
  <si>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</si>
  <si>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</si>
  <si>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</si>
  <si>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</si>
  <si>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</si>
  <si>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</si>
  <si>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</si>
  <si>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</si>
  <si>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</si>
  <si>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</si>
  <si>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</si>
  <si>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</si>
  <si>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</si>
  <si>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</si>
  <si>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</si>
  <si>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</si>
  <si>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</si>
  <si>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</si>
  <si>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</si>
  <si>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</si>
  <si>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</si>
  <si>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</si>
  <si>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</si>
  <si>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</si>
  <si>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</si>
  <si>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</si>
  <si>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</si>
  <si>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</si>
  <si>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</si>
  <si>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</si>
  <si>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</si>
  <si>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</si>
  <si>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</si>
  <si>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</si>
  <si>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</si>
  <si>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</si>
  <si>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</si>
  <si>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</si>
  <si>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</si>
  <si>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</si>
  <si>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</si>
  <si>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</si>
  <si>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</si>
  <si>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</si>
  <si>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</si>
  <si>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</si>
  <si>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</si>
  <si>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</si>
  <si>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</si>
  <si>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</si>
  <si>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</si>
  <si>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</si>
  <si>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</si>
  <si>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</si>
  <si>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</si>
  <si>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</si>
  <si>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</si>
  <si>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</si>
  <si>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</si>
  <si>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</si>
  <si>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</si>
  <si>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</si>
  <si>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</si>
  <si>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</si>
  <si>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</si>
  <si>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</si>
  <si>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</si>
  <si>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</si>
  <si>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</si>
  <si>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</si>
  <si>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</si>
  <si>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</si>
  <si>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</si>
  <si>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</si>
  <si>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</si>
  <si>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</si>
  <si>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</si>
  <si>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</si>
  <si>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</si>
  <si>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</si>
  <si>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</si>
  <si>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</si>
  <si>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</si>
  <si>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</si>
  <si>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</si>
  <si>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</si>
  <si>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</si>
  <si>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</si>
  <si>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</si>
  <si>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</si>
  <si>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</si>
  <si>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</si>
  <si>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</si>
  <si>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</si>
  <si>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</si>
  <si>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</si>
  <si>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</si>
  <si>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</si>
  <si>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</si>
  <si>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</si>
  <si>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</si>
  <si>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</si>
  <si>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</si>
  <si>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</si>
  <si>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</si>
  <si>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</si>
  <si>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</si>
  <si>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</si>
  <si>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</si>
  <si>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</si>
  <si>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</si>
  <si>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</si>
  <si>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</si>
  <si>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</si>
  <si>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</si>
  <si>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</si>
  <si>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</si>
  <si>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</si>
  <si>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</si>
  <si>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</si>
  <si>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</si>
  <si>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</si>
  <si>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</si>
  <si>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</si>
  <si>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</si>
  <si>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</si>
  <si>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</si>
  <si>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</si>
  <si>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</si>
  <si>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</si>
  <si>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</si>
  <si>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</si>
  <si>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</si>
  <si>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</si>
  <si>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</si>
  <si>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</si>
  <si>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</si>
  <si>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</si>
  <si>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</si>
  <si>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</si>
  <si>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</si>
  <si>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</si>
  <si>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</si>
  <si>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</si>
  <si>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</si>
  <si>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</si>
  <si>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</si>
  <si>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</si>
  <si>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</si>
  <si>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</si>
  <si>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</si>
  <si>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</si>
  <si>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</si>
  <si>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</si>
  <si>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</si>
  <si>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</si>
  <si>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</si>
  <si>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</si>
  <si>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</si>
  <si>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</si>
  <si>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</si>
  <si>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</si>
  <si>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</si>
  <si>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</si>
  <si>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</si>
  <si>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</si>
  <si>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</si>
  <si>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</si>
  <si>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</si>
  <si>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</si>
  <si>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</si>
  <si>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</si>
  <si>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</si>
  <si>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</si>
  <si>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</si>
  <si>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</si>
  <si>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</si>
  <si>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</si>
  <si>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</si>
  <si>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</si>
  <si>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</si>
  <si>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</si>
  <si>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</si>
  <si>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</si>
  <si>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</si>
  <si>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</si>
  <si>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</si>
  <si>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</si>
  <si>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</si>
  <si>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</si>
  <si>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</si>
  <si>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</si>
  <si>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</si>
  <si>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</si>
  <si>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</si>
  <si>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</si>
  <si>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</si>
  <si>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</si>
  <si>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</si>
  <si>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</si>
  <si>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</si>
  <si>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</si>
  <si>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</si>
  <si>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</si>
  <si>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</si>
  <si>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</si>
  <si>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</si>
  <si>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</si>
  <si>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</si>
  <si>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</si>
  <si>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</si>
  <si>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</si>
  <si>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</si>
  <si>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</si>
  <si>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</si>
  <si>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</si>
  <si>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</si>
  <si>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</si>
  <si>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</si>
  <si>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</si>
  <si>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</si>
  <si>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</si>
  <si>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</si>
  <si>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</si>
  <si>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</si>
  <si>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</si>
  <si>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</si>
  <si>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</si>
  <si>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</si>
  <si>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</si>
  <si>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</si>
  <si>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</si>
  <si>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</si>
  <si>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</si>
  <si>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</si>
  <si>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</si>
  <si>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</si>
  <si>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</si>
  <si>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</si>
  <si>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</si>
  <si>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</si>
  <si>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</si>
  <si>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</si>
  <si>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</si>
  <si>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</si>
  <si>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</si>
  <si>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</si>
  <si>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</si>
  <si>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</si>
  <si>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</si>
  <si>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</si>
  <si>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</si>
  <si>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</si>
  <si>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</si>
  <si>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</si>
  <si>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</si>
  <si>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</si>
  <si>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</si>
  <si>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</si>
  <si>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</si>
  <si>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</si>
  <si>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</si>
  <si>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</si>
  <si>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</si>
  <si>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</si>
  <si>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</si>
  <si>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</si>
  <si>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</si>
  <si>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</si>
  <si>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</si>
  <si>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</si>
  <si>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</si>
  <si>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</si>
  <si>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</si>
  <si>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</si>
  <si>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</si>
  <si>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</si>
  <si>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</si>
  <si>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</si>
  <si>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</si>
  <si>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</si>
  <si>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</si>
  <si>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</si>
  <si>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</si>
  <si>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</si>
  <si>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</si>
  <si>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</si>
  <si>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</si>
  <si>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</si>
  <si>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</si>
  <si>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</si>
  <si>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</si>
  <si>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</si>
  <si>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</si>
  <si>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</si>
  <si>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</si>
  <si>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</si>
  <si>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</si>
  <si>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</si>
  <si>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</si>
  <si>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</si>
  <si>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</si>
  <si>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</si>
  <si>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</si>
  <si>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</si>
  <si>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</si>
  <si>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</si>
  <si>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</si>
  <si>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</si>
  <si>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</si>
  <si>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</si>
  <si>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</si>
  <si>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</si>
  <si>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</si>
  <si>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</si>
  <si>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</si>
  <si>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</si>
  <si>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</si>
  <si>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</si>
  <si>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</si>
  <si>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</si>
  <si>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</si>
  <si>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</si>
  <si>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</si>
  <si>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</si>
  <si>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</si>
  <si>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</si>
  <si>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</si>
  <si>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</si>
  <si>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</si>
  <si>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</si>
  <si>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</si>
  <si>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</si>
  <si>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</si>
  <si>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</si>
  <si>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</si>
  <si>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</si>
  <si>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</si>
  <si>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</si>
  <si>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</si>
  <si>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</si>
  <si>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</si>
  <si>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</si>
  <si>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</si>
  <si>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</si>
  <si>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</si>
  <si>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</si>
  <si>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</si>
  <si>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</si>
  <si>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</si>
  <si>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</si>
  <si>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</si>
  <si>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</si>
  <si>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</si>
  <si>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</si>
  <si>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</si>
  <si>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</si>
  <si>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</si>
  <si>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</si>
  <si>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</si>
  <si>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</si>
  <si>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</si>
  <si>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</si>
  <si>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</si>
  <si>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</si>
  <si>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</si>
  <si>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</si>
  <si>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</si>
  <si>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</si>
  <si>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</si>
  <si>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</si>
  <si>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</si>
  <si>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</si>
  <si>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</si>
  <si>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</si>
  <si>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</si>
  <si>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</si>
  <si>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</si>
  <si>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</si>
  <si>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</si>
  <si>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</si>
  <si>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</si>
  <si>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</si>
  <si>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</si>
  <si>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</si>
  <si>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</si>
  <si>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</si>
  <si>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</si>
  <si>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</si>
  <si>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</si>
  <si>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</si>
  <si>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</si>
  <si>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</si>
  <si>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</si>
  <si>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</si>
  <si>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</si>
  <si>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</si>
  <si>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</si>
  <si>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</si>
  <si>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</si>
  <si>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</si>
  <si>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</si>
  <si>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</si>
  <si>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</si>
  <si>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</si>
  <si>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</si>
  <si>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</si>
  <si>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</si>
  <si>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</si>
  <si>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</si>
  <si>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</si>
  <si>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</si>
  <si>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</si>
  <si>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</si>
  <si>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</si>
  <si>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</si>
  <si>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</si>
  <si>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</si>
  <si>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</si>
  <si>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</si>
  <si>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</si>
  <si>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</si>
  <si>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</si>
  <si>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</si>
  <si>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</si>
  <si>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</si>
  <si>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</si>
  <si>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</si>
  <si>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</si>
  <si>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</si>
  <si>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</si>
  <si>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</si>
  <si>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</si>
  <si>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</si>
  <si>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</si>
  <si>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</si>
  <si>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</si>
  <si>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</si>
  <si>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</si>
  <si>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</si>
  <si>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</si>
  <si>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</si>
  <si>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</si>
  <si>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</si>
  <si>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</si>
  <si>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</si>
  <si>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</si>
  <si>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</si>
  <si>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</si>
  <si>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</si>
  <si>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</si>
  <si>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</si>
  <si>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</si>
  <si>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</si>
  <si>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</si>
  <si>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</si>
  <si>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</si>
  <si>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</si>
  <si>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</si>
  <si>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</si>
  <si>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</si>
  <si>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</si>
  <si>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</si>
  <si>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</si>
  <si>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</si>
  <si>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</si>
  <si>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</si>
  <si>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</si>
  <si>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</si>
  <si>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</si>
  <si>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</si>
  <si>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</si>
  <si>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</si>
  <si>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</si>
  <si>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</si>
  <si>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</si>
  <si>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</si>
  <si>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</si>
  <si>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</si>
  <si>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</si>
  <si>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</si>
  <si>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</si>
  <si>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</si>
  <si>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</si>
  <si>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</si>
  <si>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</si>
  <si>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</si>
  <si>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</si>
  <si>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</si>
  <si>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</si>
  <si>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</si>
  <si>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</si>
  <si>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</si>
  <si>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</si>
  <si>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</si>
  <si>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</si>
  <si>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</si>
  <si>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</si>
  <si>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</si>
  <si>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</si>
  <si>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</si>
  <si>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</si>
  <si>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</si>
  <si>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</si>
  <si>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</si>
  <si>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</si>
  <si>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</si>
  <si>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</si>
  <si>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</si>
  <si>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</si>
  <si>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</si>
  <si>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</si>
  <si>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</si>
  <si>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</si>
  <si>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</si>
  <si>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</si>
  <si>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</si>
  <si>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</si>
  <si>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</si>
  <si>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</si>
  <si>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</si>
  <si>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</si>
  <si>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</si>
  <si>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</si>
  <si>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</si>
  <si>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</si>
  <si>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</si>
  <si>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</si>
  <si>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</si>
  <si>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</si>
  <si>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</si>
  <si>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</si>
  <si>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</si>
  <si>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</si>
  <si>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</si>
  <si>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</si>
  <si>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</si>
  <si>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</si>
  <si>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</si>
  <si>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</si>
  <si>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</si>
  <si>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</si>
  <si>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</si>
  <si>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</si>
  <si>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</si>
  <si>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</si>
  <si>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</si>
  <si>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</si>
  <si>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</si>
  <si>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</si>
  <si>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</si>
  <si>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</si>
  <si>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</si>
  <si>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</si>
  <si>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</si>
  <si>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</si>
  <si>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</si>
  <si>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</si>
  <si>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</si>
  <si>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</si>
  <si>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</si>
  <si>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</si>
  <si>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</si>
  <si>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</si>
  <si>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</si>
  <si>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</si>
  <si>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</si>
  <si>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</si>
  <si>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</si>
  <si>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</si>
  <si>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</si>
  <si>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</si>
  <si>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</si>
  <si>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</si>
  <si>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</si>
  <si>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</si>
  <si>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</si>
  <si>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</si>
  <si>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</si>
  <si>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</si>
  <si>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</si>
  <si>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</si>
  <si>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</si>
  <si>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</si>
  <si>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</si>
  <si>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</si>
  <si>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</si>
  <si>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</si>
  <si>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</si>
  <si>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</si>
  <si>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</si>
  <si>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</si>
  <si>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</si>
  <si>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</si>
  <si>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</si>
  <si>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</si>
  <si>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</si>
  <si>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</si>
  <si>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</si>
  <si>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</si>
  <si>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</si>
  <si>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</si>
  <si>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</si>
  <si>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</si>
  <si>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</si>
  <si>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</si>
  <si>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</si>
  <si>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</si>
  <si>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</si>
  <si>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</si>
  <si>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</si>
  <si>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</si>
  <si>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</si>
  <si>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</si>
  <si>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</si>
  <si>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</si>
  <si>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</si>
  <si>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</si>
  <si>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</si>
  <si>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</si>
  <si>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</si>
  <si>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</si>
  <si>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</si>
  <si>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</si>
  <si>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</si>
  <si>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</si>
  <si>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</si>
  <si>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</si>
  <si>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</si>
  <si>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</si>
  <si>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</si>
  <si>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</si>
  <si>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</si>
  <si>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</si>
  <si>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</si>
  <si>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</si>
  <si>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</si>
  <si>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</si>
  <si>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</si>
  <si>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</si>
  <si>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</si>
  <si>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</si>
  <si>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</si>
  <si>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</si>
  <si>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</si>
  <si>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</si>
  <si>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</si>
  <si>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</si>
  <si>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</si>
  <si>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</si>
  <si>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</si>
  <si>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</si>
  <si>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</si>
  <si>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</si>
  <si>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</si>
  <si>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</si>
  <si>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</si>
  <si>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</si>
  <si>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</si>
  <si>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</si>
  <si>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</si>
  <si>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</si>
  <si>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</si>
  <si>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</si>
  <si>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</si>
  <si>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</si>
  <si>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</si>
  <si>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</si>
  <si>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</si>
  <si>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</si>
  <si>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</si>
  <si>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</si>
  <si>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</si>
  <si>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</si>
  <si>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</si>
  <si>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</si>
  <si>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</si>
  <si>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</si>
  <si>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</si>
  <si>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</si>
  <si>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</si>
  <si>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</si>
  <si>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</si>
  <si>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</si>
  <si>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</si>
  <si>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</si>
  <si>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</si>
  <si>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</si>
  <si>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</si>
  <si>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</si>
  <si>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</si>
  <si>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</si>
  <si>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</si>
  <si>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</si>
  <si>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</si>
  <si>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</si>
  <si>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</si>
  <si>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</si>
  <si>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</si>
  <si>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</si>
  <si>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</si>
  <si>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</si>
  <si>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</si>
  <si>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</si>
  <si>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</si>
  <si>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</si>
  <si>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</si>
  <si>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</si>
  <si>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</si>
  <si>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</si>
  <si>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</si>
  <si>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</si>
  <si>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</si>
  <si>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</si>
  <si>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</si>
  <si>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</si>
  <si>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</si>
  <si>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</si>
  <si>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</si>
  <si>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</si>
  <si>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</si>
  <si>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</si>
  <si>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</si>
  <si>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</si>
  <si>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</si>
  <si>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</si>
  <si>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</si>
  <si>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</si>
  <si>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</si>
  <si>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</si>
  <si>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</si>
  <si>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</si>
  <si>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</si>
  <si>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</si>
  <si>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</si>
  <si>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</si>
  <si>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</si>
  <si>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</si>
  <si>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</si>
  <si>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</si>
  <si>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</si>
  <si>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</si>
  <si>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</si>
  <si>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</si>
  <si>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</si>
  <si>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</si>
  <si>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</si>
  <si>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</si>
  <si>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</si>
  <si>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</si>
  <si>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</si>
  <si>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</si>
  <si>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</si>
  <si>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</si>
  <si>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</si>
  <si>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</si>
  <si>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</si>
  <si>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</si>
  <si>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</si>
  <si>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</si>
  <si>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</si>
  <si>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</si>
  <si>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</si>
  <si>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</si>
  <si>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</si>
  <si>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</si>
  <si>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</si>
  <si>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</si>
  <si>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</si>
  <si>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</si>
  <si>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</si>
  <si>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</si>
  <si>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</si>
  <si>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</si>
  <si>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</si>
  <si>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</si>
  <si>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</si>
  <si>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</si>
  <si>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</si>
  <si>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</si>
  <si>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</si>
  <si>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</si>
  <si>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</si>
  <si>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</si>
  <si>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</si>
  <si>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</si>
  <si>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</si>
  <si>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</si>
  <si>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</si>
  <si>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</si>
  <si>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</si>
  <si>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</si>
  <si>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</si>
  <si>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</si>
  <si>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</si>
  <si>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</si>
  <si>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</si>
  <si>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</si>
  <si>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</si>
  <si>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</si>
  <si>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</si>
  <si>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</si>
  <si>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</si>
  <si>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</si>
  <si>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</si>
  <si>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</si>
  <si>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</si>
  <si>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</si>
  <si>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</si>
  <si>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</si>
  <si>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</si>
  <si>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</si>
  <si>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</si>
  <si>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</si>
  <si>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</si>
  <si>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</si>
  <si>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</si>
  <si>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</si>
  <si>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</si>
  <si>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</si>
  <si>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</si>
  <si>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</si>
  <si>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</si>
  <si>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</si>
  <si>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</si>
  <si>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</si>
  <si>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</si>
  <si>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</si>
  <si>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</si>
  <si>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</si>
  <si>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</si>
  <si>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</si>
  <si>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</si>
  <si>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</si>
  <si>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</si>
  <si>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</si>
  <si>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</si>
  <si>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</si>
  <si>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</si>
  <si>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</si>
  <si>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</si>
  <si>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</si>
  <si>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</si>
  <si>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</si>
  <si>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</si>
  <si>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</si>
  <si>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</si>
  <si>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</si>
  <si>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</si>
  <si>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</si>
  <si>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</si>
  <si>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</si>
  <si>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</si>
  <si>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</si>
  <si>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</si>
  <si>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</si>
  <si>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</si>
  <si>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</si>
  <si>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</si>
  <si>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</si>
  <si>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</si>
  <si>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</si>
  <si>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</si>
  <si>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</si>
  <si>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</si>
  <si>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</si>
  <si>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</si>
  <si>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</si>
  <si>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</si>
  <si>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</si>
  <si>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</si>
  <si>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</si>
  <si>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</si>
  <si>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</si>
  <si>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</si>
  <si>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</si>
  <si>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</si>
  <si>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</si>
  <si>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</si>
  <si>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</si>
  <si>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</si>
  <si>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</si>
  <si>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</si>
  <si>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</si>
  <si>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</si>
  <si>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</si>
  <si>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</si>
  <si>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</si>
  <si>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</si>
  <si>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</si>
  <si>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</si>
  <si>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</si>
  <si>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</si>
  <si>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</si>
  <si>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</si>
  <si>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</si>
  <si>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</si>
  <si>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</si>
  <si>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</si>
  <si>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</si>
  <si>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</si>
  <si>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</si>
  <si>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</si>
  <si>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</si>
  <si>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</si>
  <si>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</si>
  <si>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</si>
  <si>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</si>
  <si>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</si>
  <si>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</si>
  <si>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</si>
  <si>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</si>
  <si>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</si>
  <si>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</si>
  <si>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</si>
  <si>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</si>
  <si>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</si>
  <si>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</si>
  <si>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</si>
  <si>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</si>
  <si>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</si>
  <si>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</si>
  <si>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</si>
  <si>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</si>
  <si>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</si>
  <si>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</si>
  <si>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</si>
  <si>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</si>
  <si>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</si>
  <si>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</si>
  <si>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</si>
  <si>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</si>
  <si>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</si>
  <si>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</si>
  <si>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</si>
  <si>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</si>
  <si>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</si>
  <si>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</si>
  <si>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</si>
  <si>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</si>
  <si>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</si>
  <si>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</si>
  <si>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</si>
  <si>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</si>
  <si>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</si>
  <si>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</si>
  <si>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</si>
  <si>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</si>
  <si>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</si>
  <si>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</si>
  <si>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</si>
  <si>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</si>
  <si>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</si>
  <si>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</si>
  <si>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</si>
  <si>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</si>
  <si>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</si>
  <si>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</si>
  <si>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</si>
  <si>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</si>
  <si>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</si>
  <si>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</si>
  <si>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</si>
  <si>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</si>
  <si>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</si>
  <si>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</si>
  <si>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</si>
  <si>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</si>
  <si>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</si>
  <si>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</si>
  <si>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</si>
  <si>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</si>
  <si>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</si>
  <si>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</si>
  <si>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</si>
  <si>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</si>
  <si>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</si>
  <si>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</si>
  <si>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</si>
  <si>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</si>
  <si>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</si>
  <si>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</si>
  <si>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</si>
  <si>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</si>
  <si>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</si>
  <si>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</si>
  <si>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</si>
  <si>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</si>
  <si>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</si>
  <si>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</si>
  <si>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</si>
  <si>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</si>
  <si>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</si>
  <si>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</si>
  <si>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</si>
  <si>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</si>
  <si>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</si>
  <si>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</si>
  <si>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</si>
  <si>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</si>
  <si>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</si>
  <si>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</si>
  <si>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</si>
  <si>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</si>
  <si>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</si>
  <si>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</si>
  <si>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</si>
  <si>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</si>
  <si>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</si>
  <si>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</si>
  <si>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</si>
  <si>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</si>
  <si>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</si>
  <si>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</si>
  <si>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</si>
  <si>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</si>
  <si>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</si>
  <si>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</si>
  <si>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</si>
  <si>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</si>
  <si>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</si>
  <si>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</si>
  <si>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</si>
  <si>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</si>
  <si>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</si>
  <si>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</si>
  <si>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</si>
  <si>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</si>
  <si>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</si>
  <si>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</si>
  <si>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</si>
  <si>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</si>
  <si>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</si>
  <si>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</si>
  <si>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</si>
  <si>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</si>
  <si>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</si>
  <si>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</si>
  <si>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</si>
  <si>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</si>
  <si>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</si>
  <si>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</si>
  <si>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</si>
  <si>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</si>
  <si>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</si>
  <si>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</si>
  <si>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</si>
  <si>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</si>
  <si>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</si>
  <si>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</si>
  <si>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</si>
  <si>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</si>
  <si>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</si>
  <si>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</si>
  <si>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</si>
  <si>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</si>
  <si>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</si>
  <si>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</si>
  <si>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</si>
  <si>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</si>
  <si>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</si>
  <si>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</si>
  <si>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</si>
  <si>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</si>
  <si>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</si>
  <si>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</si>
  <si>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</si>
  <si>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</si>
  <si>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</si>
  <si>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</si>
  <si>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</si>
  <si>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</si>
  <si>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</si>
  <si>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</si>
  <si>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</si>
  <si>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</si>
  <si>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</si>
  <si>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</si>
  <si>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</si>
  <si>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</si>
  <si>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</si>
  <si>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</si>
  <si>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</si>
  <si>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</si>
  <si>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</si>
  <si>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</si>
  <si>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</si>
  <si>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</si>
  <si>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</si>
  <si>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</si>
  <si>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</si>
  <si>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</si>
  <si>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</si>
  <si>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</si>
  <si>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</si>
  <si>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</si>
  <si>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</si>
  <si>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</si>
  <si>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</si>
  <si>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</si>
  <si>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</si>
  <si>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</si>
  <si>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</si>
  <si>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</si>
  <si>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</si>
  <si>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</si>
  <si>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</si>
  <si>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</si>
  <si>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</si>
  <si>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</si>
  <si>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</si>
  <si>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</si>
  <si>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</si>
  <si>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</si>
  <si>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</si>
  <si>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</si>
  <si>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</si>
  <si>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</si>
  <si>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</si>
  <si>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</si>
  <si>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</si>
  <si>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</si>
  <si>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</si>
  <si>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</si>
  <si>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</si>
  <si>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</si>
  <si>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</si>
  <si>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</si>
  <si>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</si>
  <si>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</si>
  <si>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</si>
  <si>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</si>
  <si>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</si>
  <si>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</si>
  <si>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</si>
  <si>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</si>
  <si>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</si>
  <si>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</si>
  <si>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</si>
  <si>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</si>
  <si>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</si>
  <si>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</si>
  <si>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</si>
  <si>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</si>
  <si>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</si>
  <si>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</si>
  <si>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</si>
  <si>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</si>
  <si>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</si>
  <si>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</si>
  <si>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</si>
  <si>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</si>
  <si>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</si>
  <si>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</si>
  <si>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</si>
  <si>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</si>
  <si>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</si>
  <si>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</si>
  <si>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</si>
  <si>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</si>
  <si>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</si>
  <si>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</si>
  <si>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</si>
  <si>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</si>
  <si>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</si>
  <si>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</si>
  <si>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</si>
  <si>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</si>
  <si>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</si>
  <si>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</si>
  <si>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</si>
  <si>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</si>
  <si>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</si>
  <si>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</si>
  <si>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</si>
  <si>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</si>
  <si>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</si>
  <si>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</si>
  <si>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</si>
  <si>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</si>
  <si>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</si>
  <si>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</si>
  <si>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</si>
  <si>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</si>
  <si>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</si>
  <si>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</si>
  <si>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</si>
  <si>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</si>
  <si>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</si>
  <si>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</si>
  <si>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</si>
  <si>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</si>
  <si>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</si>
  <si>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</si>
  <si>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</si>
  <si>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</si>
  <si>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</si>
  <si>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</si>
  <si>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</si>
  <si>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</si>
  <si>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</si>
  <si>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</si>
  <si>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</si>
  <si>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</si>
  <si>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</si>
  <si>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</si>
  <si>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</si>
  <si>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</si>
  <si>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</si>
  <si>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</si>
  <si>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</si>
  <si>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</si>
  <si>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</si>
  <si>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</si>
  <si>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</si>
  <si>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</si>
  <si>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</si>
  <si>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</si>
  <si>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</si>
  <si>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</si>
  <si>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</si>
  <si>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</si>
  <si>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</si>
  <si>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</si>
  <si>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</si>
  <si>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</si>
  <si>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</si>
  <si>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</si>
  <si>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</si>
  <si>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</si>
  <si>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</si>
  <si>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</si>
  <si>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</si>
  <si>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</si>
  <si>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</si>
  <si>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</si>
  <si>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</si>
  <si>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</si>
  <si>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</si>
  <si>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</si>
  <si>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</si>
  <si>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</si>
  <si>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</si>
  <si>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</si>
  <si>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</si>
  <si>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</si>
  <si>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</si>
  <si>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</si>
  <si>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</si>
  <si>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</si>
  <si>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</si>
  <si>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</si>
  <si>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</si>
  <si>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</si>
  <si>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</si>
  <si>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</si>
  <si>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</si>
  <si>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</si>
  <si>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</si>
  <si>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</si>
  <si>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</si>
  <si>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</si>
  <si>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</si>
  <si>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</si>
  <si>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</si>
  <si>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</si>
  <si>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</si>
  <si>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</si>
  <si>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</si>
  <si>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</si>
  <si>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</si>
  <si>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</si>
  <si>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</si>
  <si>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</si>
  <si>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</si>
  <si>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</si>
  <si>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</si>
  <si>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</si>
  <si>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</si>
  <si>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</si>
  <si>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</si>
  <si>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</si>
  <si>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</si>
  <si>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</si>
  <si>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</si>
  <si>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</si>
  <si>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</si>
  <si>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</si>
  <si>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</si>
  <si>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</si>
  <si>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</si>
  <si>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</si>
  <si>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</si>
  <si>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</si>
  <si>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</si>
  <si>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</si>
  <si>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</si>
  <si>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</si>
  <si>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</si>
  <si>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</si>
  <si>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</si>
  <si>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</si>
  <si>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</si>
  <si>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</si>
  <si>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</si>
  <si>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</si>
  <si>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</si>
  <si>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</si>
  <si>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</si>
  <si>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</si>
  <si>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</si>
  <si>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</si>
  <si>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</si>
  <si>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</si>
  <si>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</si>
  <si>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</si>
  <si>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</si>
  <si>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</si>
  <si>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</si>
  <si>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</si>
  <si>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</si>
  <si>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</si>
  <si>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</si>
  <si>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</si>
  <si>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</si>
  <si>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</si>
  <si>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</si>
  <si>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</si>
  <si>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</si>
  <si>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</si>
  <si>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</si>
  <si>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</si>
  <si>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</si>
  <si>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</si>
  <si>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</si>
  <si>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</si>
  <si>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</si>
  <si>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</si>
  <si>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</si>
  <si>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</si>
  <si>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</si>
  <si>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</si>
  <si>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</si>
  <si>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</si>
  <si>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</si>
  <si>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</si>
  <si>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</si>
  <si>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</si>
  <si>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</si>
  <si>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</si>
  <si>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</si>
  <si>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</si>
  <si>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</si>
  <si>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</si>
  <si>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</si>
  <si>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</si>
  <si>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</si>
  <si>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</si>
  <si>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</si>
  <si>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</si>
  <si>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</si>
  <si>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</si>
  <si>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</si>
  <si>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</si>
  <si>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</si>
  <si>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</si>
  <si>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</si>
  <si>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</si>
  <si>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</si>
  <si>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</si>
  <si>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</si>
  <si>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</si>
  <si>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</si>
  <si>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</si>
  <si>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</si>
  <si>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</si>
  <si>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</si>
  <si>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</si>
  <si>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</si>
  <si>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</si>
  <si>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</si>
  <si>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</si>
  <si>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</si>
  <si>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</si>
  <si>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</si>
  <si>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</si>
  <si>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</si>
  <si>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</si>
  <si>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</si>
  <si>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</si>
  <si>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</si>
  <si>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</si>
  <si>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</si>
  <si>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</si>
  <si>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</si>
  <si>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</si>
  <si>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</si>
  <si>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</si>
  <si>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</si>
  <si>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</si>
  <si>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</si>
  <si>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</si>
  <si>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</si>
  <si>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</si>
  <si>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</si>
  <si>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</si>
  <si>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</si>
  <si>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</si>
  <si>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</si>
  <si>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</si>
  <si>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</si>
  <si>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</si>
  <si>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</si>
  <si>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</si>
  <si>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</si>
  <si>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</si>
  <si>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</si>
  <si>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</si>
  <si>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</si>
  <si>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</si>
  <si>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</si>
  <si>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</si>
  <si>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</si>
  <si>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</si>
  <si>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</si>
  <si>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</si>
  <si>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</si>
  <si>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</si>
  <si>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</si>
  <si>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</si>
  <si>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</si>
  <si>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</si>
  <si>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</si>
  <si>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</si>
  <si>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</si>
  <si>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</si>
  <si>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</si>
  <si>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</si>
  <si>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</si>
  <si>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</si>
  <si>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</si>
  <si>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</si>
  <si>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</si>
  <si>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</si>
  <si>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</si>
  <si>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</si>
  <si>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</si>
  <si>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</si>
  <si>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</si>
  <si>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</si>
  <si>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</si>
  <si>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</si>
  <si>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</si>
  <si>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</si>
  <si>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</si>
  <si>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</si>
  <si>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</si>
  <si>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</si>
  <si>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</si>
  <si>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</si>
  <si>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</si>
  <si>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</si>
  <si>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</si>
  <si>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</si>
  <si>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</si>
  <si>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</si>
  <si>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</si>
  <si>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</si>
  <si>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</si>
  <si>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</si>
  <si>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</si>
  <si>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</si>
  <si>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</si>
  <si>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</si>
  <si>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</si>
  <si>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</si>
  <si>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</si>
  <si>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</si>
  <si>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</si>
  <si>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</si>
  <si>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</si>
  <si>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</si>
  <si>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</si>
  <si>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</si>
  <si>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</si>
  <si>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</si>
  <si>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</si>
  <si>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</si>
  <si>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</si>
  <si>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</si>
  <si>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</si>
  <si>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</si>
  <si>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</si>
  <si>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</si>
  <si>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</si>
  <si>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</si>
  <si>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</si>
  <si>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</si>
  <si>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</si>
  <si>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</si>
  <si>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</si>
  <si>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</si>
  <si>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</si>
  <si>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</si>
  <si>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</si>
  <si>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</si>
  <si>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</si>
  <si>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</si>
  <si>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</si>
  <si>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</si>
  <si>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</si>
  <si>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</si>
  <si>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</si>
  <si>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</si>
  <si>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</si>
  <si>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</si>
  <si>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</si>
  <si>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</si>
  <si>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</si>
  <si>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</si>
  <si>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</si>
  <si>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</si>
  <si>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</si>
  <si>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</si>
  <si>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</si>
  <si>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</si>
  <si>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</si>
  <si>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</si>
  <si>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</si>
  <si>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</si>
  <si>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</si>
  <si>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</si>
  <si>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</si>
  <si>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</si>
  <si>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</si>
  <si>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</si>
  <si>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</si>
  <si>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</si>
  <si>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</si>
  <si>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</si>
  <si>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</si>
  <si>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</si>
  <si>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</si>
  <si>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</si>
  <si>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</si>
  <si>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</si>
  <si>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</si>
  <si>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</si>
  <si>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</si>
  <si>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</si>
  <si>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</si>
  <si>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</si>
  <si>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</si>
  <si>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</si>
  <si>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</si>
  <si>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</si>
  <si>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</si>
  <si>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</si>
  <si>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</si>
  <si>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</si>
  <si>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</si>
  <si>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</si>
  <si>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</si>
  <si>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</si>
  <si>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</si>
  <si>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</si>
  <si>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</si>
  <si>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</si>
  <si>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</si>
  <si>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</si>
  <si>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</si>
  <si>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</si>
  <si>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</si>
  <si>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</si>
  <si>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</si>
  <si>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</si>
  <si>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</si>
  <si>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</si>
  <si>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</si>
  <si>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</si>
  <si>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</si>
  <si>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</si>
  <si>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</si>
  <si>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</si>
  <si>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</si>
  <si>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</si>
  <si>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</si>
  <si>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</si>
  <si>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</si>
  <si>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</si>
  <si>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</si>
  <si>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</si>
  <si>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</si>
  <si>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</si>
  <si>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</si>
  <si>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</si>
  <si>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</si>
  <si>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</si>
  <si>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</si>
  <si>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</si>
  <si>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</si>
  <si>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</si>
  <si>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</si>
  <si>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</si>
  <si>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</si>
  <si>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</si>
  <si>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</si>
  <si>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</si>
  <si>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</si>
  <si>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</si>
  <si>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</si>
  <si>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</si>
  <si>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</si>
  <si>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</si>
  <si>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</si>
  <si>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</si>
  <si>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</si>
  <si>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</si>
  <si>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</si>
  <si>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</si>
  <si>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</si>
  <si>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</si>
  <si>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</si>
  <si>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</si>
  <si>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</si>
  <si>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</si>
  <si>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</si>
  <si>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</si>
  <si>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</si>
  <si>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</si>
  <si>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</si>
  <si>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</si>
  <si>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</si>
  <si>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</si>
  <si>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</si>
  <si>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</si>
  <si>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</si>
  <si>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</si>
  <si>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</si>
  <si>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</si>
  <si>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</si>
  <si>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</si>
  <si>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</si>
  <si>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</si>
  <si>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</si>
  <si>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</si>
  <si>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</si>
  <si>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</si>
  <si>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</si>
  <si>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</si>
  <si>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</si>
  <si>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</si>
  <si>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</si>
  <si>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</si>
  <si>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</si>
  <si>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</si>
  <si>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</si>
  <si>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</si>
  <si>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</si>
  <si>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</si>
  <si>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</si>
  <si>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</si>
  <si>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</si>
  <si>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</si>
  <si>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</si>
  <si>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</si>
  <si>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</si>
  <si>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</si>
  <si>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</si>
  <si>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</si>
  <si>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</si>
  <si>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</si>
  <si>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</si>
  <si>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</si>
  <si>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</si>
  <si>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</si>
  <si>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</si>
  <si>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</si>
  <si>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</si>
  <si>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</si>
  <si>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</si>
  <si>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</si>
  <si>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</si>
  <si>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</si>
  <si>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</si>
  <si>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</si>
  <si>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</si>
  <si>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</si>
  <si>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</si>
  <si>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</si>
  <si>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</si>
  <si>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</si>
  <si>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</si>
  <si>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</si>
  <si>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</si>
  <si>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</si>
  <si>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</si>
  <si>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</si>
  <si>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</si>
  <si>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</si>
  <si>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</si>
  <si>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</si>
  <si>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</si>
  <si>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</si>
  <si>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</si>
  <si>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</si>
  <si>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</si>
  <si>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</si>
  <si>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</si>
  <si>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</si>
  <si>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</si>
  <si>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</si>
  <si>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</si>
  <si>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</si>
  <si>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</si>
  <si>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</si>
  <si>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</si>
  <si>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</si>
  <si>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</si>
  <si>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</si>
  <si>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</si>
  <si>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</si>
  <si>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</si>
  <si>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</si>
  <si>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</si>
  <si>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</si>
  <si>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</si>
  <si>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</si>
  <si>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</si>
  <si>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</si>
  <si>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</si>
  <si>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</si>
  <si>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</si>
  <si>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</si>
  <si>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</si>
  <si>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</si>
  <si>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</si>
  <si>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</si>
  <si>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</si>
  <si>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</si>
  <si>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</si>
  <si>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</si>
  <si>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</si>
  <si>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</si>
  <si>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</si>
  <si>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</si>
  <si>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</si>
  <si>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</si>
  <si>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</si>
  <si>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</si>
  <si>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</si>
  <si>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</si>
  <si>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</si>
  <si>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</si>
  <si>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</si>
  <si>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</si>
  <si>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</si>
  <si>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</si>
  <si>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</si>
  <si>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</si>
  <si>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</si>
  <si>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</si>
  <si>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</si>
  <si>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</si>
  <si>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</si>
  <si>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</si>
  <si>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</si>
  <si>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</si>
  <si>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</si>
  <si>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</si>
  <si>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</si>
  <si>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</si>
  <si>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</si>
  <si>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</si>
  <si>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</si>
  <si>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</si>
  <si>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</si>
  <si>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</si>
  <si>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</si>
  <si>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</si>
  <si>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</si>
  <si>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</si>
  <si>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</si>
  <si>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</si>
  <si>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</si>
  <si>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</si>
  <si>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</si>
  <si>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</si>
  <si>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</si>
  <si>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</si>
  <si>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</si>
  <si>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</si>
  <si>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</si>
  <si>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</si>
  <si>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</si>
  <si>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</si>
  <si>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</si>
  <si>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</si>
  <si>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</si>
  <si>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</si>
  <si>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</si>
  <si>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</si>
  <si>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</si>
  <si>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</si>
  <si>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</si>
  <si>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</si>
  <si>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</si>
  <si>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</si>
  <si>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</si>
  <si>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</si>
  <si>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</si>
  <si>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</si>
  <si>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</si>
  <si>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</si>
  <si>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</si>
  <si>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</si>
  <si>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</si>
  <si>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</si>
  <si>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</si>
  <si>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</si>
  <si>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</si>
  <si>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</si>
  <si>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</si>
  <si>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</si>
  <si>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</si>
  <si>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</si>
  <si>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</si>
  <si>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</si>
  <si>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</si>
  <si>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</si>
  <si>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</si>
  <si>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</si>
  <si>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</si>
  <si>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</si>
  <si>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</si>
  <si>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</si>
  <si>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</si>
  <si>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</si>
  <si>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</si>
  <si>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</si>
  <si>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</si>
  <si>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</si>
  <si>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</si>
  <si>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</si>
  <si>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</si>
  <si>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</si>
  <si>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</si>
  <si>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</si>
  <si>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</si>
  <si>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</si>
  <si>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</si>
  <si>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</si>
  <si>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</si>
  <si>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</si>
  <si>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</si>
  <si>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</si>
  <si>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</si>
  <si>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</si>
  <si>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</si>
  <si>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</si>
  <si>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</si>
  <si>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</si>
  <si>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</si>
  <si>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</si>
  <si>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</si>
  <si>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</si>
  <si>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</si>
  <si>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</si>
  <si>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</si>
  <si>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</si>
  <si>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</si>
  <si>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</si>
  <si>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</si>
  <si>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</si>
  <si>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</si>
  <si>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</si>
  <si>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</si>
  <si>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</si>
  <si>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</si>
  <si>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</si>
  <si>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</si>
  <si>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</si>
  <si>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</si>
  <si>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</si>
  <si>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</si>
  <si>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</si>
  <si>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</si>
  <si>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</si>
  <si>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</si>
  <si>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</si>
  <si>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</si>
  <si>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</si>
  <si>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</si>
  <si>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</si>
  <si>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</si>
  <si>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</si>
  <si>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</si>
  <si>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</si>
  <si>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</si>
  <si>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</si>
  <si>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</si>
  <si>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</si>
  <si>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</si>
  <si>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</si>
  <si>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</si>
  <si>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</si>
  <si>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</si>
  <si>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</si>
  <si>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</si>
  <si>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</si>
  <si>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</si>
  <si>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</si>
  <si>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</si>
  <si>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</si>
  <si>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</si>
  <si>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</si>
  <si>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</si>
  <si>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</si>
  <si>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</si>
  <si>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</si>
  <si>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</si>
  <si>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</si>
  <si>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</si>
  <si>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</si>
  <si>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</si>
  <si>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</si>
  <si>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</si>
  <si>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</si>
  <si>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</si>
  <si>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</si>
  <si>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</si>
  <si>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</si>
  <si>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</si>
  <si>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</si>
  <si>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</si>
  <si>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</si>
  <si>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</si>
  <si>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</si>
  <si>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</si>
  <si>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</si>
  <si>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</si>
  <si>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</si>
  <si>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</si>
  <si>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</si>
  <si>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</si>
  <si>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</si>
  <si>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</si>
  <si>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</si>
  <si>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</si>
  <si>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</si>
  <si>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</si>
  <si>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</si>
  <si>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</si>
  <si>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</si>
  <si>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</si>
  <si>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</si>
  <si>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</si>
  <si>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</si>
  <si>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</si>
  <si>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</si>
  <si>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</si>
  <si>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</si>
  <si>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</si>
  <si>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</si>
  <si>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</si>
  <si>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</si>
  <si>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</si>
  <si>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</si>
  <si>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</si>
  <si>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</si>
  <si>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</si>
  <si>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</si>
  <si>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</si>
  <si>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</si>
  <si>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</si>
  <si>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</si>
  <si>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</si>
  <si>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</si>
  <si>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</si>
  <si>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</si>
  <si>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</si>
  <si>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</si>
  <si>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</si>
  <si>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</si>
  <si>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</si>
  <si>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</si>
  <si>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</si>
  <si>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</si>
  <si>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</si>
  <si>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</si>
  <si>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</si>
  <si>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</si>
  <si>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</si>
  <si>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</si>
  <si>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</si>
  <si>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</si>
  <si>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</si>
  <si>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</si>
  <si>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</si>
  <si>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</si>
  <si>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</si>
  <si>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</si>
  <si>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</si>
  <si>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</si>
  <si>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</si>
  <si>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</si>
  <si>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</si>
  <si>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</si>
  <si>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</si>
  <si>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</si>
  <si>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</si>
  <si>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</si>
  <si>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</si>
  <si>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</si>
  <si>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</si>
  <si>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</si>
  <si>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</si>
  <si>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</si>
  <si>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</si>
  <si>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</si>
  <si>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</si>
  <si>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</si>
  <si>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</si>
  <si>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</si>
  <si>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</si>
  <si>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</si>
  <si>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</si>
  <si>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</si>
  <si>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</si>
  <si>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</si>
  <si>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</si>
  <si>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</si>
  <si>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</si>
  <si>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</si>
  <si>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</si>
  <si>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</si>
  <si>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</si>
  <si>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</si>
  <si>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</si>
  <si>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</si>
  <si>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</si>
  <si>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</si>
  <si>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</si>
  <si>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</si>
  <si>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</si>
  <si>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</si>
  <si>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</si>
  <si>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</si>
  <si>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</si>
  <si>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</si>
  <si>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</si>
  <si>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</si>
  <si>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</si>
  <si>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</si>
  <si>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</si>
  <si>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</si>
  <si>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</si>
  <si>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</si>
  <si>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</si>
  <si>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</si>
  <si>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</si>
  <si>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</si>
  <si>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</si>
  <si>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</si>
  <si>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</si>
  <si>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</si>
  <si>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</si>
  <si>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</si>
  <si>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</si>
  <si>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</si>
  <si>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</si>
  <si>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</si>
  <si>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</si>
  <si>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</si>
  <si>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</si>
  <si>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</si>
  <si>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</si>
  <si>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</si>
  <si>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</si>
  <si>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</si>
  <si>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</si>
  <si>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</si>
  <si>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</si>
  <si>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</si>
  <si>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</si>
  <si>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</si>
  <si>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</si>
  <si>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</si>
  <si>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</si>
  <si>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</si>
  <si>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</si>
  <si>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</si>
  <si>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</si>
  <si>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</si>
  <si>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</si>
  <si>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</si>
  <si>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</si>
  <si>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</si>
  <si>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</si>
  <si>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</si>
  <si>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</si>
  <si>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</si>
  <si>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</si>
  <si>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</si>
  <si>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</si>
  <si>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</si>
  <si>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</si>
  <si>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</si>
  <si>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</si>
  <si>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</si>
  <si>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</si>
  <si>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</si>
  <si>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</si>
  <si>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</si>
  <si>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</si>
  <si>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</si>
  <si>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</si>
  <si>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</si>
  <si>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</si>
  <si>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</si>
  <si>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</si>
  <si>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</si>
  <si>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</si>
  <si>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</si>
  <si>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</si>
  <si>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</si>
  <si>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</si>
  <si>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</si>
  <si>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</si>
  <si>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</si>
  <si>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</si>
  <si>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</si>
  <si>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</si>
  <si>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</si>
  <si>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</si>
  <si>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</si>
  <si>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</si>
  <si>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</si>
  <si>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</si>
  <si>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</si>
  <si>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</si>
  <si>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</si>
  <si>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</si>
  <si>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</si>
  <si>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</si>
  <si>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</si>
  <si>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</si>
  <si>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</si>
  <si>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</si>
  <si>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</si>
  <si>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</si>
  <si>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</si>
  <si>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</si>
  <si>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</si>
  <si>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</si>
  <si>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</si>
  <si>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</si>
  <si>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</si>
  <si>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</si>
  <si>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</si>
  <si>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</si>
  <si>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</si>
  <si>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</si>
  <si>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</si>
  <si>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</si>
  <si>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</si>
  <si>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</si>
  <si>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</si>
  <si>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</si>
  <si>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</si>
  <si>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</si>
  <si>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</si>
  <si>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</si>
  <si>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</si>
  <si>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</si>
  <si>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</si>
  <si>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</si>
  <si>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</si>
  <si>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</si>
  <si>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</si>
  <si>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</si>
  <si>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</si>
  <si>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</si>
  <si>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</si>
  <si>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</si>
  <si>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</si>
  <si>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</si>
  <si>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</si>
  <si>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</si>
  <si>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</si>
  <si>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</si>
  <si>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</si>
  <si>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</si>
  <si>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</si>
  <si>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</si>
  <si>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</si>
  <si>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</si>
  <si>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</si>
  <si>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</si>
  <si>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</si>
  <si>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</si>
  <si>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</si>
  <si>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</si>
  <si>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</si>
  <si>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</si>
  <si>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</si>
  <si>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</si>
  <si>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</si>
  <si>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</si>
  <si>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</si>
  <si>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</si>
  <si>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</si>
  <si>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</si>
  <si>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</si>
  <si>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</si>
  <si>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</si>
  <si>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</si>
  <si>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</si>
  <si>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</si>
  <si>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</si>
  <si>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</si>
  <si>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</si>
  <si>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</si>
  <si>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</si>
  <si>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</si>
  <si>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</si>
  <si>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</si>
  <si>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</si>
  <si>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</si>
  <si>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</si>
  <si>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</si>
  <si>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</si>
  <si>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</si>
  <si>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</si>
  <si>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</si>
  <si>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</si>
  <si>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</si>
  <si>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</si>
  <si>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</si>
  <si>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</si>
  <si>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</si>
  <si>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</si>
  <si>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</si>
  <si>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</si>
  <si>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</si>
  <si>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</si>
  <si>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</si>
  <si>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</si>
  <si>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</si>
  <si>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</si>
  <si>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</si>
  <si>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</si>
  <si>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</si>
  <si>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</si>
  <si>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</si>
  <si>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</si>
  <si>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</si>
  <si>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</si>
  <si>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</si>
  <si>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</si>
  <si>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</si>
  <si>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</si>
  <si>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</si>
  <si>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</si>
  <si>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</si>
  <si>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</si>
  <si>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</si>
  <si>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</si>
  <si>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</si>
  <si>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</si>
  <si>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</si>
  <si>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</si>
  <si>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</si>
  <si>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</si>
  <si>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</si>
  <si>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</si>
  <si>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</si>
  <si>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</si>
  <si>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</si>
  <si>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</si>
  <si>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</si>
  <si>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</si>
  <si>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</si>
  <si>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</si>
  <si>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</si>
  <si>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</si>
  <si>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</si>
  <si>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</si>
  <si>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</si>
  <si>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</si>
  <si>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</si>
  <si>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</si>
  <si>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</si>
  <si>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</si>
  <si>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</si>
  <si>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</si>
  <si>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</si>
  <si>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</si>
  <si>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</si>
  <si>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</si>
  <si>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</si>
  <si>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</si>
  <si>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</si>
  <si>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</si>
  <si>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</si>
  <si>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</si>
  <si>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</si>
  <si>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</si>
  <si>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</si>
  <si>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</si>
  <si>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</si>
  <si>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</si>
  <si>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</si>
  <si>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</si>
  <si>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</si>
  <si>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</si>
  <si>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</si>
  <si>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</si>
  <si>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</si>
  <si>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</si>
  <si>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</si>
  <si>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</si>
  <si>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</si>
  <si>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</si>
  <si>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</si>
  <si>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</si>
  <si>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</si>
  <si>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</si>
  <si>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</si>
  <si>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</si>
  <si>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</si>
  <si>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</si>
  <si>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</si>
  <si>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</si>
  <si>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</si>
  <si>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</si>
  <si>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</si>
  <si>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</si>
  <si>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</si>
  <si>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</si>
  <si>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</si>
  <si>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</si>
  <si>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</si>
  <si>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</si>
  <si>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</si>
  <si>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</si>
  <si>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</si>
  <si>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</si>
  <si>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</si>
  <si>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</si>
  <si>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</si>
  <si>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</si>
  <si>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</si>
  <si>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</si>
  <si>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</si>
  <si>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</si>
  <si>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</si>
  <si>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</si>
  <si>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</si>
  <si>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</si>
  <si>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</si>
  <si>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</si>
  <si>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</si>
  <si>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</si>
  <si>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</si>
  <si>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</si>
  <si>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</si>
  <si>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</si>
  <si>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</si>
  <si>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</si>
  <si>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</si>
  <si>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</si>
  <si>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</si>
  <si>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</si>
  <si>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</si>
  <si>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</si>
  <si>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</si>
  <si>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</si>
  <si>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</si>
  <si>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</si>
  <si>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</si>
  <si>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</si>
  <si>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</si>
  <si>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</si>
  <si>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</si>
  <si>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</si>
  <si>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</si>
  <si>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</si>
  <si>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</si>
  <si>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</si>
  <si>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</si>
  <si>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</si>
  <si>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</si>
  <si>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</si>
  <si>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</si>
  <si>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</si>
  <si>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</si>
  <si>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</si>
  <si>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</si>
  <si>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</si>
  <si>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</si>
  <si>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</si>
  <si>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</si>
  <si>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</si>
  <si>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</si>
  <si>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</si>
  <si>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</si>
  <si>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</si>
  <si>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</si>
  <si>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</si>
  <si>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</si>
  <si>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</si>
  <si>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</si>
  <si>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</si>
  <si>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</si>
  <si>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</si>
  <si>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</si>
  <si>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</si>
  <si>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</si>
  <si>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</si>
  <si>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</si>
  <si>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</si>
  <si>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</si>
  <si>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</si>
  <si>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</si>
  <si>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</si>
  <si>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</si>
  <si>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</si>
  <si>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</si>
  <si>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</si>
  <si>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</si>
  <si>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</si>
  <si>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</si>
  <si>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</si>
  <si>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</si>
  <si>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</si>
  <si>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</si>
  <si>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</si>
  <si>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</si>
  <si>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</si>
  <si>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</si>
  <si>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</si>
  <si>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</si>
  <si>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</si>
  <si>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</si>
  <si>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</si>
  <si>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</si>
  <si>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</si>
  <si>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</si>
  <si>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</si>
  <si>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</si>
  <si>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</si>
  <si>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</si>
  <si>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</si>
  <si>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</si>
  <si>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</si>
  <si>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</si>
  <si>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</si>
  <si>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</si>
  <si>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</si>
  <si>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</si>
  <si>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</si>
  <si>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</si>
  <si>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</si>
  <si>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</si>
  <si>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</si>
  <si>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</si>
  <si>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</si>
  <si>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</si>
  <si>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</si>
  <si>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</si>
  <si>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</si>
  <si>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</si>
  <si>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</si>
  <si>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</si>
  <si>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</si>
  <si>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</si>
  <si>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</si>
  <si>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</si>
  <si>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</si>
  <si>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</si>
  <si>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</si>
  <si>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</si>
  <si>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</si>
  <si>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</si>
  <si>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</si>
  <si>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</si>
  <si>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</si>
  <si>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</si>
  <si>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</si>
  <si>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</si>
  <si>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</si>
  <si>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</si>
  <si>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</si>
  <si>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</si>
  <si>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</si>
  <si>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</si>
  <si>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</si>
  <si>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</si>
  <si>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</si>
  <si>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</si>
  <si>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</si>
  <si>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</si>
  <si>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</si>
  <si>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</si>
  <si>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</si>
  <si>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</si>
  <si>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</si>
  <si>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</si>
  <si>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</si>
  <si>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</si>
  <si>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</si>
  <si>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</si>
  <si>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</si>
  <si>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</si>
  <si>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</si>
  <si>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</si>
  <si>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</si>
  <si>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</si>
  <si>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</si>
  <si>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</si>
  <si>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</si>
  <si>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</si>
  <si>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</si>
  <si>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</si>
  <si>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</si>
  <si>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</si>
  <si>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</si>
  <si>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</si>
  <si>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</si>
  <si>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</si>
  <si>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</si>
  <si>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</si>
  <si>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</si>
  <si>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</si>
  <si>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</si>
  <si>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</si>
  <si>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</si>
  <si>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</si>
  <si>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</si>
  <si>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</si>
  <si>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</si>
  <si>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</si>
  <si>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</si>
  <si>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</si>
  <si>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</si>
  <si>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</si>
  <si>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</si>
  <si>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</si>
  <si>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</si>
  <si>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</si>
  <si>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</si>
  <si>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</si>
  <si>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</si>
  <si>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</si>
  <si>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</si>
  <si>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</si>
  <si>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</si>
  <si>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</si>
  <si>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</si>
  <si>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</si>
  <si>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</si>
  <si>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</si>
  <si>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</si>
  <si>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</si>
  <si>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</si>
  <si>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</si>
  <si>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</si>
  <si>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</si>
  <si>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</si>
  <si>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</si>
  <si>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</si>
  <si>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</si>
  <si>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</si>
  <si>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</si>
  <si>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</si>
  <si>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</si>
  <si>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</si>
  <si>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</si>
  <si>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</si>
  <si>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</si>
  <si>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</si>
  <si>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</si>
  <si>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</si>
  <si>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</si>
  <si>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</si>
  <si>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</si>
  <si>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</si>
  <si>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</si>
  <si>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</si>
  <si>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</si>
  <si>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</si>
  <si>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</si>
  <si>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</si>
  <si>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</si>
  <si>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</si>
  <si>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</si>
  <si>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</si>
  <si>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</si>
  <si>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</si>
  <si>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</si>
  <si>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</si>
  <si>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</si>
  <si>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</si>
  <si>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</si>
  <si>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</si>
  <si>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</si>
  <si>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</si>
  <si>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</si>
  <si>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</si>
  <si>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</si>
  <si>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</si>
  <si>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</si>
  <si>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</si>
  <si>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</si>
  <si>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</si>
  <si>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</si>
  <si>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</si>
  <si>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</si>
  <si>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</si>
  <si>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</si>
  <si>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</si>
  <si>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</si>
  <si>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</si>
  <si>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</si>
  <si>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</si>
  <si>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</si>
  <si>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</si>
  <si>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</si>
  <si>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</si>
  <si>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</si>
  <si>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</si>
  <si>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</si>
  <si>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</si>
  <si>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</si>
  <si>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</si>
  <si>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</si>
  <si>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</si>
  <si>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</si>
  <si>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</si>
  <si>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</si>
  <si>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</si>
  <si>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</si>
  <si>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</si>
  <si>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</si>
  <si>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</si>
  <si>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</si>
  <si>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</si>
  <si>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</si>
  <si>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</si>
  <si>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</si>
  <si>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</si>
  <si>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</si>
  <si>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</si>
  <si>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</si>
  <si>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</si>
  <si>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</si>
  <si>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</si>
  <si>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</si>
  <si>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</si>
  <si>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</si>
  <si>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</si>
  <si>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</si>
  <si>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</si>
  <si>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</si>
  <si>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</si>
  <si>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</si>
  <si>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</si>
  <si>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</si>
  <si>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</si>
  <si>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</si>
  <si>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</si>
  <si>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</si>
  <si>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</si>
  <si>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</si>
  <si>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</si>
  <si>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</si>
  <si>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</si>
  <si>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</si>
  <si>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</si>
  <si>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</si>
  <si>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</si>
  <si>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</si>
  <si>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</si>
  <si>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</si>
  <si>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</si>
  <si>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</si>
  <si>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</si>
  <si>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</si>
  <si>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</si>
  <si>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</si>
  <si>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</si>
  <si>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</si>
  <si>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</si>
  <si>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</si>
  <si>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</si>
  <si>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</si>
  <si>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</si>
  <si>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</si>
  <si>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</si>
  <si>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</si>
  <si>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</si>
  <si>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</si>
  <si>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</si>
  <si>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</si>
  <si>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</si>
  <si>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</si>
  <si>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</si>
  <si>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</si>
  <si>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</si>
  <si>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</si>
  <si>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</si>
  <si>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</si>
  <si>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</si>
  <si>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</si>
  <si>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</si>
  <si>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</si>
  <si>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</si>
  <si>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</si>
  <si>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</si>
  <si>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</si>
  <si>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</si>
  <si>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</si>
  <si>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</si>
  <si>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</si>
  <si>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</si>
  <si>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</si>
  <si>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</si>
  <si>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</si>
  <si>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</si>
  <si>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</si>
  <si>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</si>
  <si>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</si>
  <si>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</si>
  <si>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</si>
  <si>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</si>
  <si>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</si>
  <si>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</si>
  <si>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</si>
  <si>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</si>
  <si>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</si>
  <si>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</si>
  <si>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</si>
  <si>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</si>
  <si>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</si>
  <si>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</si>
  <si>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</si>
  <si>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</si>
  <si>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</si>
  <si>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</si>
  <si>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</si>
  <si>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</si>
  <si>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</si>
  <si>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</si>
  <si>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</si>
  <si>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</si>
  <si>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</si>
  <si>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</si>
  <si>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</si>
  <si>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</si>
  <si>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</si>
  <si>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</si>
  <si>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</si>
  <si>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</si>
  <si>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</si>
  <si>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</si>
  <si>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</si>
  <si>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</si>
  <si>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</si>
  <si>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</si>
  <si>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</si>
  <si>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</si>
  <si>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</si>
  <si>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</si>
  <si>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</si>
  <si>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</si>
  <si>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</si>
  <si>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</si>
  <si>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</si>
  <si>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</si>
  <si>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</si>
  <si>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</si>
  <si>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</si>
  <si>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</si>
  <si>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</si>
  <si>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</si>
  <si>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</si>
  <si>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</si>
  <si>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</si>
  <si>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</si>
  <si>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</si>
  <si>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</si>
  <si>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</si>
  <si>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</si>
  <si>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</si>
  <si>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</si>
  <si>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</si>
  <si>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</si>
  <si>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</si>
  <si>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</si>
  <si>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</si>
  <si>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</si>
  <si>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</si>
  <si>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</si>
  <si>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</si>
  <si>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</si>
  <si>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</si>
  <si>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</si>
  <si>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</si>
  <si>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</si>
  <si>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</si>
  <si>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</si>
  <si>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</si>
  <si>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</si>
  <si>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</si>
  <si>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</si>
  <si>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</si>
  <si>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</si>
  <si>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</si>
  <si>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</si>
  <si>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</si>
  <si>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</si>
  <si>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</si>
  <si>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</si>
  <si>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</si>
  <si>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</si>
  <si>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</si>
  <si>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</si>
  <si>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</si>
  <si>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</si>
  <si>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</si>
  <si>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</si>
  <si>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</si>
  <si>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</si>
  <si>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</si>
  <si>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</si>
  <si>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</si>
  <si>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</si>
  <si>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</si>
  <si>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</si>
  <si>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</si>
  <si>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</si>
  <si>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</si>
  <si>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</si>
  <si>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</si>
  <si>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</si>
  <si>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</si>
  <si>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</si>
  <si>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</si>
  <si>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</si>
  <si>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</si>
  <si>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</si>
  <si>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</si>
  <si>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</si>
  <si>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</si>
  <si>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</si>
  <si>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</si>
  <si>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</si>
  <si>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</si>
  <si>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</si>
  <si>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</si>
  <si>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</si>
  <si>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</si>
  <si>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</si>
  <si>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</si>
  <si>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</si>
  <si>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</si>
  <si>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</si>
  <si>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</si>
  <si>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</si>
  <si>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</si>
  <si>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</si>
  <si>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</si>
  <si>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</si>
  <si>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</si>
  <si>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</si>
  <si>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</si>
  <si>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</si>
  <si>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</si>
  <si>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</si>
  <si>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</si>
  <si>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</si>
  <si>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</si>
  <si>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</si>
  <si>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</si>
  <si>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</si>
  <si>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</si>
  <si>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</si>
  <si>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</si>
  <si>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</si>
  <si>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</si>
  <si>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</si>
  <si>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</si>
  <si>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</si>
  <si>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</si>
  <si>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</si>
  <si>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</si>
  <si>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</si>
  <si>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</si>
  <si>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</si>
  <si>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</si>
  <si>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</si>
  <si>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</si>
  <si>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</si>
  <si>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</si>
  <si>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</si>
  <si>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</si>
  <si>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</si>
  <si>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</si>
  <si>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</si>
  <si>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</si>
  <si>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</si>
  <si>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</si>
  <si>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</si>
  <si>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</si>
  <si>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</si>
  <si>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</si>
  <si>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</si>
  <si>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</si>
  <si>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</si>
  <si>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</si>
  <si>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</si>
  <si>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</si>
  <si>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</si>
  <si>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</si>
  <si>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</si>
  <si>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</si>
  <si>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</si>
  <si>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</si>
  <si>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</si>
  <si>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</si>
  <si>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</si>
  <si>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</si>
  <si>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</si>
  <si>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</si>
  <si>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</si>
  <si>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</si>
  <si>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</si>
  <si>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</si>
  <si>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</si>
  <si>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</si>
  <si>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</si>
  <si>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</si>
  <si>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</si>
  <si>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</si>
  <si>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</si>
  <si>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</si>
  <si>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</si>
  <si>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</si>
  <si>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</si>
  <si>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</si>
  <si>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</si>
  <si>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</si>
  <si>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</si>
  <si>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</si>
  <si>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</si>
  <si>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</si>
  <si>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</si>
  <si>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</si>
  <si>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</si>
  <si>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</si>
  <si>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</si>
  <si>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</si>
  <si>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</si>
  <si>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</si>
  <si>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</si>
  <si>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</si>
  <si>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</si>
  <si>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</si>
  <si>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</si>
  <si>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</si>
  <si>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</si>
  <si>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</si>
  <si>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</si>
  <si>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</si>
  <si>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</si>
  <si>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</si>
  <si>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</si>
  <si>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</si>
  <si>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</si>
  <si>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</si>
  <si>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</si>
  <si>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</si>
  <si>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</si>
  <si>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</si>
  <si>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</si>
  <si>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</si>
  <si>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</si>
  <si>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</si>
  <si>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</si>
  <si>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</si>
  <si>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</si>
  <si>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</si>
  <si>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</si>
  <si>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</si>
  <si>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</si>
  <si>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</si>
  <si>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</si>
  <si>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</si>
  <si>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</si>
  <si>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</si>
  <si>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</si>
  <si>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</si>
  <si>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</si>
  <si>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</si>
  <si>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</si>
  <si>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</si>
  <si>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</si>
  <si>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</si>
  <si>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</si>
  <si>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</si>
  <si>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</si>
  <si>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</si>
  <si>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</si>
  <si>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</si>
  <si>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</si>
  <si>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</si>
  <si>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</si>
  <si>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</si>
  <si>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</si>
  <si>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</si>
  <si>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</si>
  <si>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</si>
  <si>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</si>
  <si>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</si>
  <si>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</si>
  <si>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</si>
  <si>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</si>
  <si>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</si>
  <si>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</si>
  <si>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</si>
  <si>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</si>
  <si>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</si>
  <si>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</si>
  <si>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</si>
  <si>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</si>
  <si>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</si>
  <si>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</si>
  <si>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</si>
  <si>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</si>
  <si>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</si>
  <si>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</si>
  <si>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</si>
  <si>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</si>
  <si>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</si>
  <si>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</si>
  <si>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</si>
  <si>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</si>
  <si>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</si>
  <si>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</si>
  <si>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</si>
  <si>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</si>
  <si>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</si>
  <si>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</si>
  <si>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</si>
  <si>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</si>
  <si>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</si>
  <si>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</si>
  <si>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</si>
  <si>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</si>
  <si>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</si>
  <si>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</si>
  <si>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</si>
  <si>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</si>
  <si>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</si>
  <si>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</si>
  <si>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</si>
  <si>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</si>
  <si>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</si>
  <si>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</si>
  <si>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</si>
  <si>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</si>
  <si>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</si>
  <si>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</si>
  <si>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</si>
  <si>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</si>
  <si>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</si>
  <si>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</si>
  <si>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</si>
  <si>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</si>
  <si>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</si>
  <si>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</si>
  <si>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</si>
  <si>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</si>
  <si>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</si>
  <si>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</si>
  <si>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</si>
  <si>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</si>
  <si>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</si>
  <si>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</si>
  <si>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</si>
  <si>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</si>
  <si>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</si>
  <si>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</si>
  <si>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</si>
  <si>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</si>
  <si>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</si>
  <si>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</si>
  <si>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</si>
  <si>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</si>
  <si>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</si>
  <si>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</si>
  <si>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</si>
  <si>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</si>
  <si>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</si>
  <si>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</si>
  <si>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</si>
  <si>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</si>
  <si>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</si>
  <si>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</si>
  <si>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</si>
  <si>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</si>
  <si>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</si>
  <si>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</si>
  <si>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</si>
  <si>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</si>
  <si>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</si>
  <si>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</si>
  <si>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</si>
  <si>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</si>
  <si>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</si>
  <si>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</si>
  <si>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</si>
  <si>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</si>
  <si>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</si>
  <si>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</si>
  <si>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</si>
  <si>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</si>
  <si>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</si>
  <si>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</si>
  <si>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</si>
  <si>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</si>
  <si>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</si>
  <si>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</si>
  <si>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</si>
  <si>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</si>
  <si>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</si>
  <si>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</si>
  <si>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</si>
  <si>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</si>
  <si>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</si>
  <si>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</si>
  <si>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</si>
  <si>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</si>
  <si>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</si>
  <si>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</si>
  <si>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</si>
  <si>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</si>
  <si>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</si>
  <si>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</si>
  <si>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</si>
  <si>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</si>
  <si>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</si>
  <si>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</si>
  <si>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</si>
  <si>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</si>
  <si>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</si>
  <si>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</si>
  <si>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</si>
  <si>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</si>
  <si>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</si>
  <si>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</si>
  <si>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</si>
  <si>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</si>
  <si>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</si>
  <si>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</si>
  <si>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</si>
  <si>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</si>
  <si>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</si>
  <si>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</si>
  <si>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</si>
  <si>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</si>
  <si>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</si>
  <si>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</si>
  <si>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</si>
  <si>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</si>
  <si>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</si>
  <si>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</si>
  <si>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</si>
  <si>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</si>
  <si>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</si>
  <si>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</si>
  <si>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</si>
  <si>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</si>
  <si>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</si>
  <si>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</si>
  <si>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</si>
  <si>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</si>
  <si>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</si>
  <si>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</si>
  <si>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</si>
  <si>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</si>
  <si>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</si>
  <si>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</si>
  <si>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</si>
  <si>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</si>
  <si>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</si>
  <si>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</si>
  <si>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</si>
  <si>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</si>
  <si>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</si>
  <si>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</si>
  <si>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</si>
  <si>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</si>
  <si>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</si>
  <si>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</si>
  <si>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</si>
  <si>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</si>
  <si>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</si>
  <si>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</si>
  <si>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</si>
  <si>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</si>
  <si>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</si>
  <si>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</si>
  <si>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</si>
  <si>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</si>
  <si>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</si>
  <si>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</si>
  <si>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</si>
  <si>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</si>
  <si>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</si>
  <si>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</si>
  <si>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</si>
  <si>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</si>
  <si>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</si>
  <si>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</si>
  <si>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</si>
  <si>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</si>
  <si>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</si>
  <si>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</si>
  <si>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</si>
  <si>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</si>
  <si>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</si>
  <si>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</si>
  <si>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</si>
  <si>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</si>
  <si>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</si>
  <si>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</si>
  <si>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</si>
  <si>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</si>
  <si>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</si>
  <si>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</si>
  <si>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</si>
  <si>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</si>
  <si>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</si>
  <si>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</si>
  <si>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</si>
  <si>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</si>
  <si>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</si>
  <si>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</si>
  <si>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</si>
  <si>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</si>
  <si>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</si>
  <si>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</si>
  <si>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</si>
  <si>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</si>
  <si>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</si>
  <si>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</si>
  <si>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</si>
  <si>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</si>
  <si>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</si>
  <si>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</si>
  <si>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</si>
  <si>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</si>
  <si>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</si>
  <si>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</si>
  <si>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</si>
  <si>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</si>
  <si>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</si>
  <si>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</si>
  <si>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</si>
  <si>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</si>
  <si>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</si>
  <si>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</si>
  <si>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</si>
  <si>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</si>
  <si>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</si>
  <si>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</si>
  <si>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</si>
  <si>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</si>
  <si>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</si>
  <si>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</si>
  <si>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</si>
  <si>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</si>
  <si>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</si>
  <si>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</si>
  <si>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</si>
  <si>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</si>
  <si>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</si>
  <si>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</si>
  <si>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</si>
  <si>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</si>
  <si>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</si>
  <si>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</si>
  <si>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</si>
  <si>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</si>
  <si>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</si>
  <si>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</si>
  <si>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</si>
  <si>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</si>
  <si>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</si>
  <si>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</si>
  <si>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</si>
  <si>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</si>
  <si>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</si>
  <si>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</si>
  <si>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</si>
  <si>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</si>
  <si>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</si>
  <si>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</si>
  <si>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</si>
  <si>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</si>
  <si>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</si>
  <si>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</si>
  <si>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</si>
  <si>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</si>
  <si>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</si>
  <si>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</si>
  <si>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</si>
  <si>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</si>
  <si>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</si>
  <si>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</si>
  <si>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</si>
  <si>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</si>
  <si>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</si>
  <si>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</si>
  <si>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</si>
  <si>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</si>
  <si>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</si>
  <si>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</si>
  <si>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</si>
  <si>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</si>
  <si>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</si>
  <si>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</si>
  <si>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</si>
  <si>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</si>
  <si>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</si>
  <si>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</si>
  <si>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</si>
  <si>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</si>
  <si>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</si>
  <si>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</si>
  <si>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</si>
  <si>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</si>
  <si>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</si>
  <si>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</si>
  <si>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</si>
  <si>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</si>
  <si>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</si>
  <si>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</si>
  <si>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</si>
  <si>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</si>
  <si>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</si>
  <si>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</si>
  <si>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</si>
  <si>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</si>
  <si>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</si>
  <si>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</si>
  <si>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</si>
  <si>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</si>
  <si>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</si>
  <si>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</si>
  <si>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</si>
  <si>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</si>
  <si>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</si>
  <si>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</si>
  <si>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</si>
  <si>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</si>
  <si>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</si>
  <si>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</si>
  <si>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</si>
  <si>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</si>
  <si>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</si>
  <si>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</si>
  <si>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</si>
  <si>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</si>
  <si>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</si>
  <si>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</si>
  <si>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</si>
  <si>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</si>
  <si>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</si>
  <si>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</si>
  <si>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</si>
  <si>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</si>
  <si>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</si>
  <si>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</si>
  <si>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</si>
  <si>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</si>
  <si>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</si>
  <si>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</si>
  <si>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</si>
  <si>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</si>
  <si>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</si>
  <si>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</si>
  <si>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</si>
  <si>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</si>
  <si>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</si>
  <si>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</si>
  <si>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</si>
  <si>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</si>
  <si>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</si>
  <si>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</si>
  <si>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</si>
  <si>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</si>
  <si>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</si>
  <si>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</si>
  <si>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</si>
  <si>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</si>
  <si>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</si>
  <si>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</si>
  <si>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</si>
  <si>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</si>
  <si>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</si>
  <si>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</si>
  <si>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</si>
  <si>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</si>
  <si>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</si>
  <si>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</si>
  <si>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</si>
  <si>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</si>
  <si>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</si>
  <si>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</si>
  <si>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</si>
  <si>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</si>
  <si>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</si>
  <si>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</si>
  <si>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</si>
  <si>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</si>
  <si>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</si>
  <si>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</si>
  <si>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</si>
  <si>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</si>
  <si>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</si>
  <si>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</si>
  <si>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</si>
  <si>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</si>
  <si>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</si>
  <si>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</si>
  <si>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</si>
  <si>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</si>
  <si>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</si>
  <si>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</si>
  <si>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</si>
  <si>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</si>
  <si>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</si>
  <si>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</si>
  <si>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</si>
  <si>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</si>
  <si>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</si>
  <si>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</si>
  <si>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</si>
  <si>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</si>
  <si>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</si>
  <si>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</si>
  <si>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</si>
  <si>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</si>
  <si>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</si>
  <si>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</si>
  <si>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</si>
  <si>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</si>
  <si>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</si>
  <si>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</si>
  <si>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</si>
  <si>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</si>
  <si>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</si>
  <si>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</si>
  <si>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</si>
  <si>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</si>
  <si>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</si>
  <si>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</si>
  <si>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</si>
  <si>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</si>
  <si>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</si>
  <si>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</si>
  <si>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</si>
  <si>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</si>
  <si>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</si>
  <si>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</si>
  <si>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</si>
  <si>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</si>
  <si>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</si>
  <si>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</si>
  <si>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</si>
  <si>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</si>
  <si>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</si>
  <si>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</si>
  <si>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</si>
  <si>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</si>
  <si>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</si>
  <si>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</si>
  <si>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</si>
  <si>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</si>
  <si>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</si>
  <si>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</si>
  <si>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</si>
  <si>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</si>
  <si>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</si>
  <si>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</si>
  <si>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</si>
  <si>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</si>
  <si>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</si>
  <si>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</si>
  <si>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</si>
  <si>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</si>
  <si>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</si>
  <si>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</si>
  <si>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</si>
  <si>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</si>
  <si>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</si>
  <si>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</si>
  <si>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</si>
  <si>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</si>
  <si>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</si>
  <si>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</si>
  <si>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</si>
  <si>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</si>
  <si>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</si>
  <si>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</si>
  <si>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</si>
  <si>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</si>
  <si>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</si>
  <si>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</si>
  <si>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</si>
  <si>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</si>
  <si>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</si>
  <si>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</si>
  <si>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</si>
  <si>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</si>
  <si>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</si>
  <si>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</si>
  <si>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</si>
  <si>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</si>
  <si>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</si>
  <si>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</si>
  <si>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</si>
  <si>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</si>
  <si>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</si>
  <si>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</si>
  <si>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</si>
  <si>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</si>
  <si>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</si>
  <si>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</si>
  <si>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</si>
  <si>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</si>
  <si>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</si>
  <si>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</si>
  <si>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</si>
  <si>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</si>
  <si>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</si>
  <si>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</si>
  <si>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</si>
  <si>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</si>
  <si>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</si>
  <si>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</si>
  <si>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</si>
  <si>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</si>
  <si>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</si>
  <si>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</si>
  <si>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</si>
  <si>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</si>
  <si>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</si>
  <si>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</si>
  <si>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</si>
  <si>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</si>
  <si>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</si>
  <si>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</si>
  <si>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</si>
  <si>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</si>
  <si>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</si>
  <si>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</si>
  <si>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</si>
  <si>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</si>
  <si>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</si>
  <si>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</si>
  <si>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</si>
  <si>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</si>
  <si>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</si>
  <si>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</si>
  <si>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</si>
  <si>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</si>
  <si>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</si>
  <si>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</si>
  <si>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</si>
  <si>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</si>
  <si>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</si>
  <si>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</si>
  <si>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</si>
  <si>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</si>
  <si>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</si>
  <si>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</si>
  <si>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</si>
  <si>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</si>
  <si>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</si>
  <si>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</si>
  <si>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</si>
  <si>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</si>
  <si>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</si>
  <si>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</si>
  <si>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</si>
  <si>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</si>
  <si>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</si>
  <si>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</si>
  <si>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</si>
  <si>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</si>
  <si>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</si>
  <si>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</si>
  <si>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</si>
  <si>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</si>
  <si>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</si>
  <si>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</si>
  <si>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</si>
  <si>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</si>
  <si>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</si>
  <si>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</si>
  <si>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</si>
  <si>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</si>
  <si>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</si>
  <si>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</si>
  <si>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</si>
  <si>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</si>
  <si>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</si>
  <si>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</si>
  <si>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</si>
  <si>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</si>
  <si>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</si>
  <si>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</si>
  <si>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</si>
  <si>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</si>
  <si>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</si>
  <si>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</si>
  <si>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</si>
  <si>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</si>
  <si>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</si>
  <si>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</si>
  <si>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</si>
  <si>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</si>
  <si>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</si>
  <si>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</si>
  <si>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</si>
  <si>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</si>
  <si>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</si>
  <si>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</si>
  <si>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</si>
  <si>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</si>
  <si>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</si>
  <si>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</si>
  <si>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</si>
  <si>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</si>
  <si>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</si>
  <si>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</si>
  <si>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</si>
  <si>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</si>
  <si>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</si>
  <si>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</si>
  <si>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</si>
  <si>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</si>
  <si>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</si>
  <si>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</si>
  <si>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</si>
  <si>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</si>
  <si>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</si>
  <si>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</si>
  <si>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</si>
  <si>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</si>
  <si>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</si>
  <si>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</si>
  <si>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</si>
  <si>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</si>
  <si>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</si>
  <si>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</si>
  <si>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</si>
  <si>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</si>
  <si>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</si>
  <si>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</si>
  <si>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</si>
  <si>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</si>
  <si>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</si>
  <si>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</si>
  <si>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</si>
  <si>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</si>
  <si>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</si>
  <si>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</si>
  <si>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</si>
  <si>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</si>
  <si>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</si>
  <si>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</si>
  <si>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</si>
  <si>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</si>
  <si>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</si>
  <si>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</si>
  <si>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</si>
  <si>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</si>
  <si>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</si>
  <si>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</si>
  <si>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</si>
  <si>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</si>
  <si>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</si>
  <si>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</si>
  <si>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</si>
  <si>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</si>
  <si>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</si>
  <si>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</si>
  <si>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</si>
  <si>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</si>
  <si>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</si>
  <si>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</si>
  <si>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</si>
  <si>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</si>
  <si>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</si>
  <si>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</si>
  <si>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</si>
  <si>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</si>
  <si>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</si>
  <si>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</si>
  <si>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</si>
  <si>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</si>
  <si>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</si>
  <si>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</si>
  <si>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</si>
  <si>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</si>
  <si>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</si>
  <si>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</si>
  <si>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</si>
  <si>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</si>
  <si>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</si>
  <si>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</si>
  <si>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</si>
  <si>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</si>
  <si>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</si>
  <si>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</si>
  <si>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</si>
  <si>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</si>
  <si>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</si>
  <si>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</si>
  <si>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</si>
  <si>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</si>
  <si>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</si>
  <si>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</si>
  <si>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</si>
  <si>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</si>
  <si>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</si>
  <si>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</si>
  <si>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</si>
  <si>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</si>
  <si>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</si>
  <si>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</si>
  <si>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</si>
  <si>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</si>
  <si>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</si>
  <si>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</si>
  <si>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</si>
  <si>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</si>
  <si>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</si>
  <si>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</si>
  <si>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</si>
  <si>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</si>
  <si>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</si>
  <si>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</si>
  <si>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</si>
  <si>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</si>
  <si>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</si>
  <si>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</si>
  <si>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</si>
  <si>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</si>
  <si>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</si>
  <si>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</si>
  <si>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</si>
  <si>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</si>
  <si>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</si>
  <si>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</si>
  <si>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</si>
  <si>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</si>
  <si>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</si>
  <si>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</si>
  <si>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</si>
  <si>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</si>
  <si>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</si>
  <si>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</si>
  <si>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</si>
  <si>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</si>
  <si>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</si>
  <si>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</si>
  <si>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</si>
  <si>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</si>
  <si>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</si>
  <si>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</si>
  <si>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</si>
  <si>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</si>
  <si>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</si>
  <si>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</si>
  <si>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</si>
  <si>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</si>
  <si>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</si>
  <si>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</si>
  <si>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</si>
  <si>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</si>
  <si>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</si>
  <si>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</si>
  <si>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</si>
  <si>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</si>
  <si>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</si>
  <si>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</si>
  <si>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</si>
  <si>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</si>
  <si>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</si>
  <si>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</si>
  <si>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</si>
  <si>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</si>
  <si>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</si>
  <si>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</si>
  <si>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</si>
  <si>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</si>
  <si>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</si>
  <si>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</si>
  <si>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</si>
  <si>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</si>
  <si>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</si>
  <si>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</si>
  <si>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</si>
  <si>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</si>
  <si>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</si>
  <si>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</si>
  <si>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</si>
  <si>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</si>
  <si>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</si>
  <si>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</si>
  <si>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</si>
  <si>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</si>
  <si>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</si>
  <si>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</si>
  <si>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</si>
  <si>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</si>
  <si>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</si>
  <si>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</si>
  <si>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</si>
  <si>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</si>
  <si>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</si>
  <si>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</si>
  <si>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</si>
  <si>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</si>
  <si>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</si>
  <si>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</si>
  <si>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</si>
  <si>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</si>
  <si>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</si>
  <si>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</si>
  <si>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</si>
  <si>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</si>
  <si>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</si>
  <si>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</si>
  <si>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</si>
  <si>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</si>
  <si>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</si>
  <si>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</si>
  <si>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</si>
  <si>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</si>
  <si>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</si>
  <si>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</si>
  <si>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</si>
  <si>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</si>
  <si>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</si>
  <si>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</si>
  <si>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</si>
  <si>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</si>
  <si>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</si>
  <si>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</si>
  <si>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</si>
  <si>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</si>
  <si>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</si>
  <si>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</si>
  <si>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</si>
  <si>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</si>
  <si>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</si>
  <si>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</si>
  <si>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</si>
  <si>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</si>
  <si>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</si>
  <si>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</si>
  <si>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</si>
  <si>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</si>
  <si>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</si>
  <si>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</si>
  <si>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</si>
  <si>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</si>
  <si>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</si>
  <si>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</si>
  <si>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</si>
  <si>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</si>
  <si>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</si>
  <si>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</si>
  <si>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</si>
  <si>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</si>
  <si>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</si>
  <si>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</si>
  <si>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</si>
  <si>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</si>
  <si>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</si>
  <si>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</si>
  <si>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</si>
  <si>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</si>
  <si>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</si>
  <si>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</si>
  <si>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</si>
  <si>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</si>
  <si>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</si>
  <si>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</si>
  <si>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</si>
  <si>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</si>
  <si>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</si>
  <si>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</si>
  <si>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</si>
  <si>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</si>
  <si>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</si>
  <si>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</si>
  <si>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</si>
  <si>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</si>
  <si>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</si>
  <si>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</si>
  <si>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</si>
  <si>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</si>
  <si>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</si>
  <si>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</si>
  <si>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</si>
  <si>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</si>
  <si>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</si>
  <si>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</si>
  <si>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</si>
  <si>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</si>
  <si>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</si>
  <si>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</si>
  <si>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</si>
  <si>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</si>
  <si>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</si>
  <si>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</si>
  <si>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</si>
  <si>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</si>
  <si>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</si>
  <si>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</si>
  <si>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</si>
  <si>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</si>
  <si>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</si>
  <si>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</si>
  <si>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</si>
  <si>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</si>
  <si>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</si>
  <si>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</si>
  <si>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</si>
  <si>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</si>
  <si>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</si>
  <si>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</si>
  <si>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</si>
  <si>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</si>
  <si>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</si>
  <si>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</si>
  <si>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</si>
  <si>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</si>
  <si>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</si>
  <si>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</si>
  <si>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</si>
  <si>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</si>
  <si>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</si>
  <si>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</si>
  <si>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</si>
  <si>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</si>
  <si>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</si>
  <si>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</si>
  <si>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</si>
  <si>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</si>
  <si>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</si>
  <si>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</si>
  <si>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</si>
  <si>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</si>
  <si>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</si>
  <si>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</si>
  <si>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</si>
  <si>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</si>
  <si>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</si>
  <si>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</si>
  <si>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</si>
  <si>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</si>
  <si>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</si>
  <si>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</si>
  <si>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</si>
  <si>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</si>
  <si>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</si>
  <si>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</si>
  <si>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</si>
  <si>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</si>
  <si>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</si>
  <si>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</si>
  <si>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</si>
  <si>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</si>
  <si>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</si>
  <si>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</si>
  <si>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</si>
  <si>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</si>
  <si>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</si>
  <si>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</si>
  <si>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</si>
  <si>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</si>
  <si>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</si>
  <si>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</si>
  <si>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</si>
  <si>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</si>
  <si>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</si>
  <si>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</si>
  <si>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</si>
  <si>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</si>
  <si>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</si>
  <si>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</si>
  <si>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</si>
  <si>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</si>
  <si>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</si>
  <si>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</si>
  <si>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</si>
  <si>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</si>
  <si>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</si>
  <si>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</si>
  <si>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</si>
  <si>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</si>
  <si>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</si>
  <si>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</si>
  <si>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</si>
  <si>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</si>
  <si>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</si>
  <si>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</si>
  <si>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</si>
  <si>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</si>
  <si>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</si>
  <si>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</si>
  <si>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</si>
  <si>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</si>
  <si>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</si>
  <si>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</si>
  <si>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</si>
  <si>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</si>
  <si>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</si>
  <si>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</si>
  <si>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</si>
  <si>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</si>
  <si>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</si>
  <si>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</si>
  <si>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</si>
  <si>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</si>
  <si>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</si>
  <si>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</si>
  <si>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</si>
  <si>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</si>
  <si>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</si>
  <si>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</si>
  <si>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</si>
  <si>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</si>
  <si>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</si>
  <si>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</si>
  <si>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</si>
  <si>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</si>
  <si>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</si>
  <si>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</si>
  <si>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</si>
  <si>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</si>
  <si>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</si>
  <si>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</si>
  <si>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</si>
  <si>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</si>
  <si>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</si>
  <si>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</si>
  <si>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</si>
  <si>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</si>
  <si>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</si>
  <si>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</si>
  <si>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</si>
  <si>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</si>
  <si>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</si>
  <si>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</si>
  <si>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</si>
  <si>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</si>
  <si>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</si>
  <si>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</si>
  <si>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</si>
  <si>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</si>
  <si>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</si>
  <si>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</si>
  <si>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</si>
  <si>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</si>
  <si>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</si>
  <si>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</si>
  <si>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</si>
  <si>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</si>
  <si>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</si>
  <si>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</si>
  <si>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</si>
  <si>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</si>
  <si>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</si>
  <si>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</si>
  <si>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</si>
  <si>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</si>
  <si>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</si>
  <si>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</si>
  <si>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</si>
  <si>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</si>
  <si>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</si>
  <si>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</si>
  <si>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</si>
  <si>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</si>
  <si>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</si>
  <si>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</si>
  <si>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</si>
  <si>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</si>
  <si>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</si>
  <si>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</si>
  <si>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</si>
  <si>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</si>
  <si>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</si>
  <si>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</si>
  <si>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</si>
  <si>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</si>
  <si>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</si>
  <si>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</si>
  <si>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</si>
  <si>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</si>
  <si>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</si>
  <si>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</si>
  <si>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</si>
  <si>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</si>
  <si>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</si>
  <si>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</si>
  <si>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</si>
  <si>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</si>
  <si>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</si>
  <si>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</si>
  <si>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</si>
  <si>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</si>
  <si>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</si>
  <si>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</si>
  <si>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</si>
  <si>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</si>
  <si>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</si>
  <si>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</si>
  <si>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</si>
  <si>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</si>
  <si>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</si>
  <si>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</si>
  <si>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</si>
  <si>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</si>
  <si>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</si>
  <si>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</si>
  <si>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</si>
  <si>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</si>
  <si>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</si>
  <si>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</si>
  <si>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</si>
  <si>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</si>
  <si>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</si>
  <si>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</si>
  <si>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</si>
  <si>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</si>
  <si>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</si>
  <si>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</si>
  <si>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</si>
  <si>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</si>
  <si>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</si>
  <si>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</si>
  <si>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</si>
  <si>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</si>
  <si>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</si>
  <si>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</si>
  <si>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</si>
  <si>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</si>
  <si>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</si>
  <si>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</si>
  <si>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</si>
  <si>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</si>
  <si>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</si>
  <si>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</si>
  <si>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</si>
  <si>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</si>
  <si>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</si>
  <si>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</si>
  <si>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</si>
  <si>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</si>
  <si>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</si>
  <si>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</si>
  <si>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</si>
  <si>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</si>
  <si>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</si>
  <si>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</si>
  <si>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</si>
  <si>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</si>
  <si>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</si>
  <si>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</si>
  <si>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</si>
  <si>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</si>
  <si>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</si>
  <si>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</si>
  <si>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</si>
  <si>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</si>
  <si>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</si>
  <si>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</si>
  <si>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</si>
  <si>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</si>
  <si>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</si>
  <si>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</si>
  <si>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</si>
  <si>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</si>
  <si>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</si>
  <si>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</si>
  <si>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</si>
  <si>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</si>
  <si>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</si>
  <si>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</si>
  <si>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</si>
  <si>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</si>
  <si>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</si>
  <si>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</si>
  <si>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</si>
  <si>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</si>
  <si>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</si>
  <si>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</si>
  <si>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</si>
  <si>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</si>
  <si>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</si>
  <si>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</si>
  <si>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</si>
  <si>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</si>
  <si>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</si>
  <si>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</si>
  <si>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</si>
  <si>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</si>
  <si>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</si>
  <si>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</si>
  <si>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</si>
  <si>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</si>
  <si>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</si>
  <si>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</si>
  <si>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</si>
  <si>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</si>
  <si>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</si>
  <si>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</si>
  <si>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</si>
  <si>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</si>
  <si>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</si>
  <si>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</si>
  <si>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</si>
  <si>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</si>
  <si>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</si>
  <si>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</si>
  <si>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</si>
  <si>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</si>
  <si>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</si>
  <si>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</si>
  <si>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</si>
  <si>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</si>
  <si>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</si>
  <si>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</si>
  <si>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</si>
  <si>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</si>
  <si>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</si>
  <si>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</si>
  <si>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</si>
  <si>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</si>
  <si>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</si>
  <si>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</si>
  <si>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</si>
  <si>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</si>
  <si>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</si>
  <si>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</si>
  <si>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</si>
  <si>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</si>
  <si>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</si>
  <si>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</si>
  <si>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</si>
  <si>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</si>
  <si>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</si>
  <si>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</si>
  <si>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</si>
  <si>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</si>
  <si>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</si>
  <si>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</si>
  <si>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</si>
  <si>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</si>
  <si>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</si>
  <si>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</si>
  <si>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</si>
  <si>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</si>
  <si>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</si>
  <si>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</si>
  <si>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</si>
  <si>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</si>
  <si>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</si>
  <si>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</si>
  <si>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</si>
  <si>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</si>
  <si>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</si>
  <si>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</si>
  <si>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</si>
  <si>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</si>
  <si>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</si>
  <si>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</si>
  <si>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</si>
  <si>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</si>
  <si>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</si>
  <si>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</si>
  <si>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</si>
  <si>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</si>
  <si>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</si>
  <si>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</si>
  <si>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</si>
  <si>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</si>
  <si>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</si>
  <si>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</si>
  <si>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</si>
  <si>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</si>
  <si>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</si>
  <si>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</si>
  <si>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</si>
  <si>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</si>
  <si>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</si>
  <si>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</si>
  <si>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</si>
  <si>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</si>
  <si>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</si>
  <si>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</si>
  <si>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</si>
  <si>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</si>
  <si>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</si>
  <si>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</si>
  <si>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</si>
  <si>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</si>
  <si>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</si>
  <si>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</si>
  <si>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</si>
  <si>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</si>
  <si>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</si>
  <si>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</si>
  <si>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</si>
  <si>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</si>
  <si>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</si>
  <si>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</si>
  <si>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</si>
  <si>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</si>
  <si>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</si>
  <si>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</si>
  <si>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</si>
  <si>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</si>
  <si>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</si>
  <si>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</si>
  <si>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</si>
  <si>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</si>
  <si>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</si>
  <si>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</si>
  <si>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</si>
  <si>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</si>
  <si>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</si>
  <si>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</si>
  <si>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</si>
  <si>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</si>
  <si>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</si>
  <si>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</si>
  <si>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</si>
  <si>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</si>
  <si>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</si>
  <si>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</si>
  <si>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</si>
  <si>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</si>
  <si>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</si>
  <si>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</si>
  <si>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</si>
  <si>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</si>
  <si>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</si>
  <si>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</si>
  <si>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</si>
  <si>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</si>
  <si>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</si>
  <si>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</si>
  <si>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</si>
  <si>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</si>
  <si>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</si>
  <si>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</si>
  <si>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</si>
  <si>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</si>
  <si>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</si>
  <si>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</si>
  <si>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</si>
  <si>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</si>
  <si>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</si>
  <si>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</si>
  <si>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</si>
  <si>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</si>
  <si>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</si>
  <si>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</si>
  <si>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</si>
  <si>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</si>
  <si>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</si>
  <si>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</si>
  <si>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</si>
  <si>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</si>
  <si>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</si>
  <si>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</si>
  <si>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</si>
  <si>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</si>
  <si>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</si>
  <si>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</si>
  <si>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</si>
  <si>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</si>
  <si>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</si>
  <si>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</si>
  <si>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</si>
  <si>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</si>
  <si>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</si>
  <si>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</si>
  <si>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</si>
  <si>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</si>
  <si>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</si>
  <si>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</si>
  <si>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</si>
  <si>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</si>
  <si>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</si>
  <si>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</si>
  <si>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</si>
  <si>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</si>
  <si>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</si>
  <si>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</si>
  <si>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</si>
  <si>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</si>
  <si>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</si>
  <si>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</si>
  <si>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</si>
  <si>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</si>
  <si>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</si>
  <si>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</si>
  <si>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</si>
  <si>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</si>
  <si>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</si>
  <si>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</si>
  <si>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</si>
  <si>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</si>
  <si>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</si>
  <si>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</si>
  <si>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</si>
  <si>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</si>
  <si>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</si>
  <si>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</si>
  <si>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</si>
  <si>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</si>
  <si>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</si>
  <si>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</si>
  <si>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</si>
  <si>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</si>
  <si>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</si>
  <si>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</si>
  <si>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</si>
  <si>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</si>
  <si>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</si>
  <si>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</si>
  <si>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</si>
  <si>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</si>
  <si>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</si>
  <si>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</si>
  <si>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</si>
  <si>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</si>
  <si>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</si>
  <si>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</si>
  <si>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</si>
  <si>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</si>
  <si>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</si>
  <si>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</si>
  <si>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</si>
  <si>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</si>
  <si>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</si>
  <si>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</si>
  <si>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</si>
  <si>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</si>
  <si>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</si>
  <si>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</si>
  <si>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</si>
  <si>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</si>
  <si>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</si>
  <si>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</si>
  <si>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</si>
  <si>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</si>
  <si>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</si>
  <si>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</si>
  <si>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</si>
  <si>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</si>
  <si>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</si>
  <si>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</si>
  <si>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</si>
  <si>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</si>
  <si>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</si>
  <si>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</si>
  <si>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</si>
  <si>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</si>
  <si>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</si>
  <si>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</si>
  <si>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</si>
  <si>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</si>
  <si>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</si>
  <si>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</si>
  <si>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</si>
  <si>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</si>
  <si>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</si>
  <si>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</si>
  <si>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</si>
  <si>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</si>
  <si>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</si>
  <si>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</si>
  <si>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</si>
  <si>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</si>
  <si>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</si>
  <si>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</si>
  <si>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</si>
  <si>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</si>
  <si>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</si>
  <si>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</si>
  <si>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</si>
  <si>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</si>
  <si>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</si>
  <si>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</si>
  <si>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</si>
  <si>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</si>
  <si>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</si>
  <si>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</si>
  <si>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</si>
  <si>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</si>
  <si>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</si>
  <si>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</si>
  <si>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</si>
  <si>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</si>
  <si>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</si>
  <si>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</si>
  <si>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</si>
  <si>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</si>
  <si>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</si>
  <si>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</si>
  <si>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</si>
  <si>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</si>
  <si>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</si>
  <si>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</si>
  <si>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</si>
  <si>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</si>
  <si>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</si>
  <si>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</si>
  <si>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</si>
  <si>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</si>
  <si>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</si>
  <si>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</si>
  <si>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</si>
  <si>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</si>
  <si>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</si>
  <si>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</si>
  <si>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</si>
  <si>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</si>
  <si>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</si>
  <si>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</si>
  <si>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</si>
  <si>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</si>
  <si>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</si>
  <si>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</si>
  <si>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</si>
  <si>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</si>
  <si>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</si>
  <si>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</si>
  <si>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</si>
  <si>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</si>
  <si>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</si>
  <si>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</si>
  <si>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</si>
  <si>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</si>
  <si>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</si>
  <si>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</si>
  <si>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</si>
  <si>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</si>
  <si>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</si>
  <si>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</si>
  <si>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</si>
  <si>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</si>
  <si>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</si>
  <si>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</si>
  <si>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</si>
  <si>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</si>
  <si>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</si>
  <si>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</si>
  <si>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</si>
  <si>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</si>
  <si>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</si>
  <si>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</si>
  <si>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</si>
  <si>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</si>
  <si>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</si>
  <si>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</si>
  <si>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</si>
  <si>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</si>
  <si>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</si>
  <si>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</si>
  <si>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</si>
  <si>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</si>
  <si>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</si>
  <si>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</si>
  <si>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</si>
  <si>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</si>
  <si>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</si>
  <si>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</si>
  <si>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</si>
  <si>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</si>
  <si>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</si>
  <si>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</si>
  <si>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</si>
  <si>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</si>
  <si>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</si>
  <si>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</si>
  <si>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</si>
  <si>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</si>
  <si>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</si>
  <si>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</si>
  <si>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</si>
  <si>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</si>
  <si>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</si>
  <si>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</si>
  <si>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</si>
  <si>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</si>
  <si>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</si>
  <si>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</si>
  <si>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</si>
  <si>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</si>
  <si>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</si>
  <si>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</si>
  <si>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</si>
  <si>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</si>
  <si>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</si>
  <si>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</si>
  <si>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</si>
  <si>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</si>
  <si>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</si>
  <si>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</si>
  <si>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</si>
  <si>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</si>
  <si>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</si>
  <si>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</si>
  <si>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</si>
  <si>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</si>
  <si>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</si>
  <si>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</si>
  <si>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</si>
  <si>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</si>
  <si>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</si>
  <si>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</si>
  <si>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</si>
  <si>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</si>
  <si>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</si>
  <si>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</si>
  <si>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</si>
  <si>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</si>
  <si>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</si>
  <si>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</si>
  <si>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</si>
  <si>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</si>
  <si>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</si>
  <si>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</si>
  <si>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</si>
  <si>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</si>
  <si>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</si>
  <si>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</si>
  <si>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</si>
  <si>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</si>
  <si>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</si>
  <si>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</si>
  <si>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</si>
  <si>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</si>
  <si>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</si>
  <si>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</si>
  <si>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</si>
  <si>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</si>
  <si>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</si>
  <si>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</si>
  <si>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</si>
  <si>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</si>
  <si>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</si>
  <si>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</si>
  <si>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</si>
  <si>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</si>
  <si>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</si>
  <si>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</si>
  <si>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</si>
  <si>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</si>
  <si>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</si>
  <si>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</si>
  <si>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</si>
  <si>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</si>
  <si>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</si>
  <si>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</si>
  <si>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</si>
  <si>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</si>
  <si>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</si>
  <si>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</si>
  <si>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</si>
  <si>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</si>
  <si>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</si>
  <si>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</si>
  <si>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</si>
  <si>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</si>
  <si>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</si>
  <si>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</si>
  <si>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</si>
  <si>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</si>
  <si>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</si>
  <si>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</si>
  <si>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</si>
  <si>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</si>
  <si>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</si>
  <si>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</si>
  <si>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</si>
  <si>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</si>
  <si>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</si>
  <si>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</si>
  <si>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</si>
  <si>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</si>
  <si>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</si>
  <si>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</si>
  <si>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</si>
  <si>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</si>
  <si>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</si>
  <si>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</si>
  <si>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</si>
  <si>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</si>
  <si>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</si>
  <si>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</si>
  <si>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</si>
  <si>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</si>
  <si>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</si>
  <si>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</si>
  <si>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</si>
  <si>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</si>
  <si>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</si>
  <si>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</si>
  <si>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</si>
  <si>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</si>
  <si>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</si>
  <si>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</si>
  <si>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</si>
  <si>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</si>
  <si>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</si>
  <si>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</si>
  <si>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</si>
  <si>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</si>
  <si>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</si>
  <si>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</si>
  <si>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</si>
  <si>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</si>
  <si>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</si>
  <si>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</si>
  <si>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</si>
  <si>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</si>
  <si>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</si>
  <si>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</si>
  <si>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</si>
  <si>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</si>
  <si>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</si>
  <si>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</si>
  <si>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</si>
  <si>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</si>
  <si>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</si>
  <si>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</si>
  <si>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</si>
  <si>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</si>
  <si>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</si>
  <si>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</si>
  <si>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</si>
  <si>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</si>
  <si>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</si>
  <si>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</si>
  <si>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</si>
  <si>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</si>
  <si>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</si>
  <si>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</si>
  <si>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</si>
  <si>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</si>
  <si>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</si>
  <si>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</si>
  <si>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</si>
  <si>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</si>
  <si>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</si>
  <si>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</si>
  <si>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</si>
  <si>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</si>
  <si>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</si>
  <si>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</si>
  <si>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</si>
  <si>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</si>
  <si>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</si>
  <si>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</si>
  <si>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</si>
  <si>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</si>
  <si>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</si>
  <si>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</si>
  <si>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</si>
  <si>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</si>
  <si>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</si>
  <si>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</si>
  <si>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</si>
  <si>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</si>
  <si>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</si>
  <si>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</si>
  <si>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</si>
  <si>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</si>
  <si>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</si>
  <si>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</si>
  <si>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</si>
  <si>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</si>
  <si>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</si>
  <si>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</si>
  <si>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</si>
  <si>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</si>
  <si>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</si>
  <si>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</si>
  <si>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</si>
  <si>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</si>
  <si>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</si>
  <si>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</si>
  <si>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</si>
  <si>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</si>
  <si>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</si>
  <si>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</si>
  <si>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</si>
  <si>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</si>
  <si>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</si>
  <si>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</si>
  <si>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</si>
  <si>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</si>
  <si>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</si>
  <si>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</si>
  <si>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</si>
  <si>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</si>
  <si>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</si>
  <si>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</si>
  <si>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</si>
  <si>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</si>
  <si>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</si>
  <si>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</si>
  <si>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</si>
  <si>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</si>
  <si>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</si>
  <si>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</si>
  <si>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</si>
  <si>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</si>
  <si>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</si>
  <si>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</si>
  <si>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</si>
  <si>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</si>
  <si>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</si>
  <si>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</si>
  <si>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</si>
  <si>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</si>
  <si>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</si>
  <si>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</si>
  <si>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</si>
  <si>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</si>
  <si>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</si>
  <si>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</si>
  <si>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</si>
  <si>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</si>
  <si>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</si>
  <si>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</si>
  <si>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</si>
  <si>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</si>
  <si>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</si>
  <si>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</si>
  <si>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</si>
  <si>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</si>
  <si>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</si>
  <si>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</si>
  <si>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</si>
  <si>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</si>
  <si>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</si>
  <si>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</si>
  <si>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</si>
  <si>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</si>
  <si>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</si>
  <si>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</si>
  <si>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</si>
  <si>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</si>
  <si>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</si>
  <si>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</si>
  <si>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</si>
  <si>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</si>
  <si>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</si>
  <si>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</si>
  <si>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</si>
  <si>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</si>
  <si>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</si>
  <si>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</si>
  <si>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</si>
  <si>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</si>
  <si>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</si>
  <si>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</si>
  <si>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</si>
  <si>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</si>
  <si>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</si>
  <si>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</si>
  <si>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</si>
  <si>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</si>
  <si>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</si>
  <si>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</si>
  <si>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</si>
  <si>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</si>
  <si>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</si>
  <si>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</si>
  <si>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</si>
  <si>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</si>
  <si>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</si>
  <si>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</si>
  <si>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</si>
  <si>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</si>
  <si>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</si>
  <si>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</si>
  <si>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</si>
  <si>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</si>
  <si>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</si>
  <si>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</si>
  <si>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</si>
  <si>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</si>
  <si>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</si>
  <si>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</si>
  <si>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</si>
  <si>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</si>
  <si>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</si>
  <si>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</si>
  <si>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</si>
  <si>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</si>
  <si>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</si>
  <si>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</si>
  <si>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</si>
  <si>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</si>
  <si>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</si>
  <si>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</si>
  <si>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</si>
  <si>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</si>
  <si>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</si>
  <si>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</si>
  <si>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</si>
  <si>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</si>
  <si>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</si>
  <si>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</si>
  <si>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</si>
  <si>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</si>
  <si>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</si>
  <si>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</si>
  <si>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</si>
  <si>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</si>
  <si>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</si>
  <si>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</si>
  <si>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</si>
  <si>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</si>
  <si>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</si>
  <si>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</si>
  <si>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</si>
  <si>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</si>
  <si>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</si>
  <si>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</si>
  <si>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</si>
  <si>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</si>
  <si>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</si>
  <si>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</si>
  <si>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</si>
  <si>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</si>
  <si>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</si>
  <si>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</si>
  <si>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</si>
  <si>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</si>
  <si>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</si>
  <si>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</si>
  <si>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</si>
  <si>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</si>
  <si>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</si>
  <si>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</si>
  <si>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</si>
  <si>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</si>
  <si>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</si>
  <si>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</si>
  <si>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</si>
  <si>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</si>
  <si>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</si>
  <si>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</si>
  <si>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</si>
  <si>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</si>
  <si>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</si>
  <si>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</si>
  <si>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</si>
  <si>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</si>
  <si>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</si>
  <si>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</si>
  <si>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</si>
  <si>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</si>
  <si>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</si>
  <si>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</si>
  <si>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</si>
  <si>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</si>
  <si>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</si>
  <si>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</si>
  <si>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</si>
  <si>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</si>
  <si>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</si>
  <si>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</si>
  <si>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</si>
  <si>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</si>
  <si>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</si>
  <si>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</si>
  <si>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</si>
  <si>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</si>
  <si>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</si>
  <si>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</si>
  <si>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</si>
  <si>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</si>
  <si>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</si>
  <si>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</si>
  <si>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</si>
  <si>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</si>
  <si>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</si>
  <si>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</si>
  <si>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</si>
  <si>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</si>
  <si>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</si>
  <si>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</si>
  <si>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</si>
  <si>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</si>
  <si>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</si>
  <si>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</si>
  <si>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</si>
  <si>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</si>
  <si>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</si>
  <si>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</si>
  <si>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</si>
  <si>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</si>
  <si>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</si>
  <si>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</si>
  <si>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</si>
  <si>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</si>
  <si>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</si>
  <si>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</si>
  <si>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</si>
  <si>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</si>
  <si>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</si>
  <si>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</si>
  <si>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</si>
  <si>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</si>
  <si>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</si>
  <si>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</si>
  <si>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</si>
  <si>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</si>
  <si>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</si>
  <si>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</si>
  <si>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</si>
  <si>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</si>
  <si>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</si>
  <si>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</si>
  <si>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</si>
  <si>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</si>
  <si>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</si>
  <si>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</si>
  <si>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</si>
  <si>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</si>
  <si>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</si>
  <si>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</si>
  <si>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</si>
  <si>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</si>
  <si>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</si>
  <si>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</si>
  <si>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</si>
  <si>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</si>
  <si>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</si>
  <si>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</si>
  <si>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</si>
  <si>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</si>
  <si>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</si>
  <si>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</si>
  <si>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</si>
  <si>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</si>
  <si>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</si>
  <si>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</si>
  <si>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</si>
  <si>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</si>
  <si>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</si>
  <si>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</si>
  <si>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</si>
  <si>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</si>
  <si>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</si>
  <si>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</si>
  <si>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</si>
  <si>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</si>
  <si>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</si>
  <si>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</si>
  <si>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</si>
  <si>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</si>
  <si>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</si>
  <si>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</si>
  <si>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</si>
  <si>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</si>
  <si>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</si>
  <si>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</si>
  <si>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</si>
  <si>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</si>
  <si>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</si>
  <si>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</si>
  <si>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</si>
  <si>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</si>
  <si>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</si>
  <si>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</si>
  <si>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</si>
  <si>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</si>
  <si>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</si>
  <si>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</si>
  <si>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</si>
  <si>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</si>
  <si>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</si>
  <si>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</si>
  <si>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</si>
  <si>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</si>
  <si>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</si>
  <si>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</si>
  <si>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</si>
  <si>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</si>
  <si>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</si>
  <si>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</si>
  <si>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</si>
  <si>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</si>
  <si>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</si>
  <si>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</si>
  <si>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</si>
  <si>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</si>
  <si>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</si>
  <si>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</si>
  <si>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</si>
  <si>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</si>
  <si>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</si>
  <si>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</si>
  <si>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</si>
  <si>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</si>
  <si>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</si>
  <si>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</si>
  <si>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</si>
  <si>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</si>
  <si>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</si>
  <si>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</si>
  <si>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</si>
  <si>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</si>
  <si>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</si>
  <si>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</si>
  <si>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</si>
  <si>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</si>
  <si>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</si>
  <si>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</si>
  <si>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</si>
  <si>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</si>
  <si>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</si>
  <si>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</si>
  <si>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</si>
  <si>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</si>
  <si>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</si>
  <si>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</si>
  <si>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</si>
  <si>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</si>
  <si>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</si>
  <si>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</si>
  <si>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</si>
  <si>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</si>
  <si>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</si>
  <si>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</si>
  <si>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</si>
  <si>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</si>
  <si>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</si>
  <si>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</si>
  <si>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</si>
  <si>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</si>
  <si>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</si>
  <si>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</si>
  <si>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</si>
  <si>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</si>
  <si>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</si>
  <si>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</si>
  <si>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</si>
  <si>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</si>
  <si>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</si>
  <si>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</si>
  <si>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</si>
  <si>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</si>
  <si>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</si>
  <si>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</si>
  <si>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</si>
  <si>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</si>
  <si>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</si>
  <si>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</si>
  <si>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</si>
  <si>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</si>
  <si>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</si>
  <si>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</si>
  <si>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</si>
  <si>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</si>
  <si>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</si>
  <si>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</si>
  <si>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</si>
  <si>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</si>
  <si>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</si>
  <si>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</si>
  <si>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</si>
  <si>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</si>
  <si>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</si>
  <si>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</si>
  <si>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</si>
  <si>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</si>
  <si>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</si>
  <si>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</si>
  <si>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</si>
  <si>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</si>
  <si>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</si>
  <si>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</si>
  <si>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</si>
  <si>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</si>
  <si>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</si>
  <si>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</si>
  <si>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</si>
  <si>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</si>
  <si>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</si>
  <si>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</si>
  <si>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</si>
  <si>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</si>
  <si>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</si>
  <si>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</si>
  <si>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</si>
  <si>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</si>
  <si>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</si>
  <si>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</si>
  <si>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</si>
  <si>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</si>
  <si>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</si>
  <si>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</si>
  <si>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</si>
  <si>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</si>
  <si>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</si>
  <si>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</si>
  <si>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</si>
  <si>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</si>
  <si>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</si>
  <si>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</si>
  <si>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</si>
  <si>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</si>
  <si>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</si>
  <si>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</si>
  <si>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</si>
  <si>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</si>
  <si>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</si>
  <si>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</si>
  <si>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</si>
  <si>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</si>
  <si>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</si>
  <si>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</si>
  <si>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</si>
  <si>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</si>
  <si>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</si>
  <si>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</si>
  <si>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</si>
  <si>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</si>
  <si>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</si>
  <si>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</si>
  <si>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</si>
  <si>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</si>
  <si>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</si>
  <si>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</si>
  <si>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</si>
  <si>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</si>
  <si>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</si>
  <si>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</si>
  <si>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</si>
  <si>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</si>
  <si>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</si>
  <si>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</si>
  <si>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</si>
  <si>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</si>
  <si>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</si>
  <si>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</si>
  <si>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</si>
  <si>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</si>
  <si>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</si>
  <si>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</si>
  <si>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</si>
  <si>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</si>
  <si>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</si>
  <si>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</si>
  <si>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</si>
  <si>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</si>
  <si>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</si>
  <si>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</si>
  <si>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</si>
  <si>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</si>
  <si>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</si>
  <si>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</si>
  <si>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</si>
  <si>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</si>
  <si>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</si>
  <si>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</si>
  <si>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</si>
  <si>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</si>
  <si>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</si>
  <si>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</si>
  <si>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</si>
  <si>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</si>
  <si>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</si>
  <si>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</si>
  <si>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</si>
  <si>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</si>
  <si>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</si>
  <si>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</si>
  <si>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</si>
  <si>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</si>
  <si>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</si>
  <si>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</si>
  <si>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</si>
  <si>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</si>
  <si>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</si>
  <si>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</si>
  <si>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</si>
  <si>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</si>
  <si>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</si>
  <si>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</si>
  <si>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</si>
  <si>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</si>
  <si>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</si>
  <si>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</si>
  <si>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</si>
  <si>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</si>
  <si>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</si>
  <si>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</si>
  <si>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</si>
  <si>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</si>
  <si>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</si>
  <si>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</si>
  <si>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</si>
  <si>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</si>
  <si>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</si>
  <si>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</si>
  <si>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</si>
  <si>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</si>
  <si>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</si>
  <si>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</si>
  <si>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</si>
  <si>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</si>
  <si>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</si>
  <si>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</si>
  <si>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</si>
  <si>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</si>
  <si>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</si>
  <si>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</si>
  <si>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</si>
  <si>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</si>
  <si>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</si>
  <si>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</si>
  <si>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</si>
  <si>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</si>
  <si>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</si>
  <si>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</si>
  <si>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</si>
  <si>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</si>
  <si>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</si>
  <si>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</si>
  <si>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</si>
  <si>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</si>
  <si>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</si>
  <si>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</si>
  <si>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</si>
  <si>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</si>
  <si>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</si>
  <si>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</si>
  <si>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</si>
  <si>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</si>
  <si>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</si>
  <si>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</si>
  <si>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</si>
  <si>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</si>
  <si>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</si>
  <si>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</si>
  <si>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</si>
  <si>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</si>
  <si>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</si>
  <si>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</si>
  <si>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</si>
  <si>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</si>
  <si>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</si>
  <si>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</si>
  <si>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</si>
  <si>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</si>
  <si>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</si>
  <si>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</si>
  <si>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</si>
  <si>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</si>
  <si>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</si>
  <si>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</si>
  <si>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</si>
  <si>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</si>
  <si>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</si>
  <si>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</si>
  <si>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</si>
  <si>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</si>
  <si>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</si>
  <si>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</si>
  <si>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</si>
  <si>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</si>
  <si>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</si>
  <si>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</si>
  <si>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</si>
  <si>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</si>
  <si>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</si>
  <si>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</si>
  <si>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</si>
  <si>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</si>
  <si>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</si>
  <si>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</si>
  <si>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</si>
  <si>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</si>
  <si>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</si>
  <si>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</si>
  <si>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</si>
  <si>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</si>
  <si>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</si>
  <si>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</si>
  <si>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</si>
  <si>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</si>
  <si>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</si>
  <si>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</si>
  <si>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</si>
  <si>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</si>
  <si>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</si>
  <si>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</si>
  <si>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</si>
  <si>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</si>
  <si>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</si>
  <si>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</si>
  <si>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</si>
  <si>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</si>
  <si>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</si>
  <si>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</si>
  <si>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</si>
  <si>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</si>
  <si>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</si>
  <si>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</si>
  <si>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</si>
  <si>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</si>
  <si>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</si>
  <si>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</si>
  <si>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</si>
  <si>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</si>
  <si>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</si>
  <si>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</si>
  <si>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</si>
  <si>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</si>
  <si>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</si>
  <si>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</si>
  <si>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</si>
  <si>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</si>
  <si>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</si>
  <si>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</si>
  <si>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</si>
  <si>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</si>
  <si>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</si>
  <si>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</si>
  <si>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</si>
  <si>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</si>
  <si>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</si>
  <si>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</si>
  <si>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</si>
  <si>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</si>
  <si>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</si>
  <si>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</si>
  <si>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</si>
  <si>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</si>
  <si>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</si>
  <si>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</si>
  <si>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</si>
  <si>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</si>
  <si>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</si>
  <si>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</si>
  <si>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</si>
  <si>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</si>
  <si>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</si>
  <si>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</si>
  <si>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</si>
  <si>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</si>
  <si>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</si>
  <si>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</si>
  <si>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</si>
  <si>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</si>
  <si>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</si>
  <si>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</si>
  <si>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</si>
  <si>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</si>
  <si>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</si>
  <si>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</si>
  <si>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</si>
  <si>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</si>
  <si>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</si>
  <si>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</si>
  <si>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</si>
  <si>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</si>
  <si>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</si>
  <si>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</si>
  <si>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</si>
  <si>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</si>
  <si>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</si>
  <si>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</si>
  <si>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</si>
  <si>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</si>
  <si>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</si>
  <si>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</si>
  <si>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</si>
  <si>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</si>
  <si>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</si>
  <si>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</si>
  <si>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</si>
  <si>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</si>
  <si>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</si>
  <si>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</si>
  <si>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</si>
  <si>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</si>
  <si>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</si>
  <si>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</si>
  <si>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</si>
  <si>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</si>
  <si>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</si>
  <si>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</si>
  <si>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</si>
  <si>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</si>
  <si>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</si>
  <si>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</si>
  <si>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</si>
  <si>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</si>
  <si>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</si>
  <si>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</si>
  <si>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</si>
  <si>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</si>
  <si>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</si>
  <si>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</si>
  <si>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</si>
  <si>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</si>
  <si>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</si>
  <si>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</si>
  <si>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</si>
  <si>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</si>
  <si>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</si>
  <si>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</si>
  <si>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</si>
  <si>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</si>
  <si>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</si>
  <si>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</si>
  <si>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</si>
  <si>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</si>
  <si>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</si>
  <si>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</si>
  <si>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</si>
  <si>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</si>
  <si>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</si>
  <si>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</si>
  <si>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</si>
  <si>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</si>
  <si>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</si>
  <si>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</si>
  <si>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</si>
  <si>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</si>
  <si>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</si>
  <si>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</si>
  <si>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</si>
  <si>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</si>
  <si>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</si>
  <si>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</si>
  <si>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</si>
  <si>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</si>
  <si>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</si>
  <si>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</si>
  <si>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</si>
  <si>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</si>
  <si>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</si>
  <si>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</si>
  <si>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</si>
  <si>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</si>
  <si>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</si>
  <si>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</si>
  <si>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</si>
  <si>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</si>
  <si>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</si>
  <si>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</si>
  <si>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</si>
  <si>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</si>
  <si>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</si>
  <si>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</si>
  <si>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</si>
  <si>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</si>
  <si>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</si>
  <si>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</si>
  <si>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</si>
  <si>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</si>
  <si>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</si>
  <si>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</si>
  <si>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</si>
  <si>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</si>
  <si>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</si>
  <si>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</si>
  <si>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</si>
  <si>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</si>
  <si>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</si>
  <si>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</si>
  <si>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</si>
  <si>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</si>
  <si>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</si>
  <si>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</si>
  <si>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</si>
  <si>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</si>
  <si>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</si>
  <si>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</si>
  <si>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</si>
  <si>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</si>
  <si>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</si>
  <si>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</si>
  <si>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</si>
  <si>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</si>
  <si>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</si>
  <si>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</si>
  <si>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</si>
  <si>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</si>
  <si>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</si>
  <si>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</si>
  <si>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</si>
  <si>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</si>
  <si>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</si>
  <si>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</si>
  <si>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</si>
  <si>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</si>
  <si>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</si>
  <si>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</si>
  <si>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</si>
  <si>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</si>
  <si>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</si>
  <si>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</si>
  <si>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</si>
  <si>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</si>
  <si>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</si>
  <si>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</si>
  <si>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</si>
  <si>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</si>
  <si>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</si>
  <si>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</si>
  <si>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</si>
  <si>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</si>
  <si>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</si>
  <si>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</si>
  <si>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</si>
  <si>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</si>
  <si>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</si>
  <si>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</si>
  <si>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</si>
  <si>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</si>
  <si>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</si>
  <si>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</si>
  <si>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</si>
  <si>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</si>
  <si>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</si>
  <si>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</si>
  <si>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</si>
  <si>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</si>
  <si>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</si>
  <si>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</si>
  <si>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</si>
  <si>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</si>
  <si>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</si>
  <si>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</si>
  <si>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</si>
  <si>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</si>
  <si>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</si>
  <si>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</si>
  <si>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</si>
  <si>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</si>
  <si>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</si>
  <si>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</si>
  <si>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</si>
  <si>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</si>
  <si>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</si>
  <si>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</si>
  <si>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</si>
  <si>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</si>
  <si>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</si>
  <si>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</si>
  <si>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</si>
  <si>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</si>
  <si>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</si>
  <si>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</si>
  <si>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</si>
  <si>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</si>
  <si>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</si>
  <si>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</si>
  <si>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</si>
  <si>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</si>
  <si>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</si>
  <si>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</si>
  <si>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</si>
  <si>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</si>
  <si>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</si>
  <si>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</si>
  <si>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</si>
  <si>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</si>
  <si>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</si>
  <si>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</si>
  <si>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</si>
  <si>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</si>
  <si>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</si>
  <si>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</si>
  <si>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</si>
  <si>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</si>
  <si>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</si>
  <si>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</si>
  <si>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</si>
  <si>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</si>
  <si>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</si>
  <si>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</si>
  <si>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</si>
  <si>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</si>
  <si>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</si>
  <si>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</si>
  <si>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</si>
  <si>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</si>
  <si>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</si>
  <si>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</si>
  <si>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</si>
  <si>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</si>
  <si>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</si>
  <si>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</si>
  <si>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</si>
  <si>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</si>
  <si>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</si>
  <si>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</si>
  <si>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</si>
  <si>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</si>
  <si>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</si>
  <si>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</si>
  <si>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</si>
  <si>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</si>
  <si>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</si>
  <si>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</si>
  <si>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</si>
  <si>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</si>
  <si>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</si>
  <si>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</si>
  <si>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</si>
  <si>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</si>
  <si>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</si>
  <si>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</si>
  <si>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</si>
  <si>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</si>
  <si>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</si>
  <si>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</si>
  <si>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</si>
  <si>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</si>
  <si>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</si>
  <si>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</si>
  <si>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</si>
  <si>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</si>
  <si>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</si>
  <si>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</si>
  <si>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</si>
  <si>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</si>
  <si>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</si>
  <si>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</si>
  <si>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</si>
  <si>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</si>
  <si>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</si>
  <si>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</si>
  <si>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</si>
  <si>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</si>
  <si>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</si>
  <si>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</si>
  <si>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</si>
  <si>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</si>
  <si>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</si>
  <si>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</si>
  <si>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</si>
  <si>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</si>
  <si>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</si>
  <si>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</si>
  <si>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</si>
  <si>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</si>
  <si>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</si>
  <si>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</si>
  <si>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</si>
  <si>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</si>
  <si>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</si>
  <si>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</si>
  <si>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</si>
  <si>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connecting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</si>
</sst>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320.57698032407643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4.3971064820652828E-2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45983.525406250003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45983.525406250003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45983.525406250003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45983.525406250003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45983.525406250003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45983.525406250003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45983.525406250003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45983.525406250003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45983.525406250003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45983.525406250003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45983.525406250003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45983.525406250003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45983.525406250003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45983.525406250003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45983.525406250003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45983.525406250003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45983.525406250003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45983.525406250003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45983.525406250003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45983.525406250003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45983.525406250003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45983.525406250003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45983.525406250003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45983.525406250003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45983.525406250003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45983.525406250003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45983.525406250003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45983.525406250003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45983.525406250003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45983.525406250003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45983.525406250003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45983.525406250003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45983.525406250003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45983.525406250003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45983.525406250003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45983.525406250003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45983.525406250003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45983.525406250003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45983.525406250003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45983.525406250003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45983.525406250003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45983.525406250003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45983.525406250003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45983.525406250003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158.5255682870411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45983.525406250003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45983.525406250003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45983.525406250003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45983.525406250003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45983.525406250003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45983.525406250003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45983.525406250003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45983.525406250003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45983.525406250003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45983.525406250003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45983.525406250003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45983.525406250003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45983.525406250003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45983.525406250003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45983.525406250003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45983.525406250003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45983.525406250003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45983.525406250003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45983.525406250003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45983.525406250003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45983.525406250003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45983.525406250003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45983.525406250003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45983.525406250003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45983.525406250003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45983.525406250003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45983.525406250003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45983.525406250003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45983.525406250003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45983.525406250003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45983.525406250003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45983.525406250003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45983.525406250003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45983.525406250003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45983.525406250003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45983.525406250003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45983.525406250003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45983.525406250003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45983.525406250003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45983.525406250003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45983.525406250003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45983.525406250003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45983.525406250003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45983.525406250003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45983.525406250003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45983.525406250003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45983.525406250003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45983.525406250003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45983.525406250003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45983.525406250003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45983.525406250003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45983.525406250003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45983.525406250003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45983.525406250003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45983.525406250003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45983.525406250003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45983.525406250003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45983.525406250003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45983.525406250003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45983.525406250003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45983.525406250003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45983.525406250003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45983.525406250003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45983.525406250003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45983.525406250003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45983.525406250003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45983.525406250003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45983.525406250003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45983.525406250003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45983.525406250003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45983.525406250003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45983.525406250003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45983.525406250003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45983.525406250003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45983.525406250003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45983.525406250003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45983.525406250003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45983.525406250003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45983.525406250003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45983.525406250003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45983.525406250003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45983.525406250003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45983.525406250003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45983.525406250003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45983.525406250003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45983.525406250003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45983.525406250003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45983.525406250003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45983.525406250003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45983.525406250003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45983.525406250003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45983.525406250003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45983.525406250003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45983.525406250003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45983.525406250003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45983.525406250003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45983.525406250003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45983.525406250003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45983.525406250003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45983.525406250003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45983.525406250003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45983.525406250003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45983.525406250003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45983.525406250003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45983.525406250003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45983.525406250003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45983.525406250003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45983.525406250003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45983.525406250003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45983.525406250003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45983.525406250003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45983.525406250003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45983.525406250003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45983.525406250003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45983.525406250003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45983.525406250003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45983.525406250003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45983.525406250003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45983.525406250003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45983.525406250003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45983.525406250003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45983.525406250003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45983.525406250003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45983.525406250003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45983.525406250003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45983.525406250003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45983.525406250003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45983.525406250003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45983.525406250003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45983.525406250003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45983.525406250003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45983.525406250003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45983.525406250003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45983.525406250003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45983.525406250003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45983.525406250003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45983.525406250003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45983.525406250003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45983.525406250003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45983.525406250003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45983.525406250003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45983.525406250003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45983.525406250003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45983.525406250003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45983.525406250003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45983.525406250003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45983.525406250003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45983.525406250003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45983.525406250003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45983.525406250003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45983.525406250003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45983.525406250003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45983.525406250003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45983.525406250003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45983.525406250003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45983.525406250003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45983.525406250003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45983.525406250003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45983.525406250003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45983.525406250003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45983.525406250003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45983.525406250003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45983.525406250003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45983.525406250003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45983.525406250003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45983.525406250003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45983.525406250003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45983.525406250003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45983.525406250003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45983.525406250003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45983.525406250003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45983.525406250003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45983.525406250003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45983.525406250003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45983.525406250003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45983.525406250003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45983.525406250003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45983.525406250003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45983.525406250003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45983.525406250003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45983.525406250003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45983.525406250003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45983.525406250003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45983.525406250003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45983.525406250003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45983.525406250003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45983.525406250003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45983.525406250003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45983.525406250003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45983.525406250003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45983.525406250003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45983.525406250003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45983.525406250003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45983.525406250003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45983.525406250003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45983.525406250003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45983.525406250003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45983.525406250003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45983.525406250003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45983.525406250003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45983.525406250003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45983.525406250003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45983.525406250003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45983.525406250003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45983.525406250003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45983.525406250003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45983.525406250003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45983.525406250003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45983.525406250003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45983.525406250003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45983.525406250003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45983.525406250003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45983.525406250003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45983.525406250003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45983.525406250003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45983.525406250003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45983.525406250003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45983.525406250003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45983.525406250003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45983.525406250003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45983.525406250003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45983.525406250003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45983.525406250003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45983.525406250003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45983.525406250003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45983.525406250003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45983.525406250003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45983.525406250003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45983.525406250003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45983.525406250003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45983.525406250003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45983.525406250003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45983.525406250003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45983.525406250003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45983.525406250003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45983.525406250003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45983.525406250003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45983.525406250003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45983.525406250003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45983.525406250003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45983.525406250003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45983.525406250003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45983.525406250003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45983.525406250003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45983.525406250003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45983.525406250003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45983.525406250003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45983.525406250003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45983.525406250003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45983.525406250003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45983.525406250003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45983.525406250003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45983.525406250003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45983.525406250003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45983.525406250003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45983.525406250003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45983.525406250003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45983.525406250003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45983.525406250003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45983.525406250003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45983.525406250003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45983.525406250003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45983.525406250003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45983.525406250003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45983.525406250003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45983.525406250003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45983.525406250003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45983.525406250003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45983.525406250003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45983.525406250003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45983.525406250003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45983.525406250003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45983.525406250003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45983.525406250003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45983.525406250003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45983.525406250003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45983.525406250003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45983.525406250003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45983.525406250003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45983.525406250003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45983.525406250003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45983.525406250003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45983.525406250003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45983.525406250003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45983.525406250003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45983.525406250003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45983.525406250003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45983.525406250003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45983.525406250003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45983.525406250003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45983.525406250003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45983.525406250003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45983.525406250003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45983.525406250003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45983.525406250003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45983.525406250003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45983.525406250003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45983.525406250003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45983.525406250003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45983.525406250003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45983.525406250003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45983.525406250003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45983.525406250003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45983.525406250003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45983.525406250003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45983.525406250003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45983.525406250003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45983.525406250003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45983.525406250003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45983.525406250003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45983.525406250003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45983.525406250003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45983.525406250003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45983.525406250003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45983.525406250003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45983.525406250003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45983.525406250003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45983.525406250003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45983.525406250003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45983.525406250003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45983.525406250003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45983.525406250003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45983.525406250003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45983.525406250003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45983.525406250003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45983.525406250003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45983.525406250003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45983.525406250003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45983.525406250003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45983.525406250003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45983.525406250003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45983.525406250003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45983.525406250003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45983.525406250003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45983.525406250003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45983.525406250003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45983.525406250003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45983.525406250003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45983.525406250003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45983.525406250003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45983.525406250003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45983.525406250003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45983.525406250003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45983.525406250003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45983.525406250003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45983.525406250003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45983.525406250003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45983.525406250003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45983.525406250003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45983.525406250003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45983.525406250003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45983.525406250003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45983.525406250003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45983.525406250003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45983.525406250003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45983.525406250003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45983.525406250003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45983.525406250003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45983.525406250003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45983.525406250003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45983.525406250003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45983.525406250003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45983.525406250003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45983.525406250003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45983.525406250003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45983.525406250003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45983.525406250003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45983.525406250003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45983.525406250003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45983.525406250003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45983.525406250003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45983.525406250003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45983.525406250003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45983.525406250003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45983.525406250003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45983.525406250003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45983.525406250003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45983.525406250003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45983.525406250003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45983.525406250003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45983.525406250003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45983.525406250003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45983.525406250003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45983.525406250003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45983.525406250003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45983.525406250003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45983.525406250003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45983.525406250003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45983.525406250003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45983.525406250003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45983.525406250003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45983.525406250003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45983.525406250003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45983.525406250003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45983.525406250003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45983.525406250003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45983.525406250003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45983.525406250003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45983.525406250003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45983.525406250003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45983.525406250003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45983.525406250003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45983.525406250003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45983.525406250003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45983.525406250003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45983.525406250003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45983.525406250003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45983.525406250003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45983.525406250003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45983.525406250003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45983.525406250003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45983.525406250003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45983.525406250003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45983.525406250003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45983.525406250003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45983.525406250003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45983.525406250003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45983.525406250003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45983.525406250003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45983.525406250003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45983.525406250003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45983.525406250003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45983.525406250003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45983.525406250003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45983.525406250003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45983.525406250003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45983.525406250003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45983.525406250003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45983.525406250003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45983.525406250003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45983.525406250003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45983.525406250003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45983.525406250003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45983.525406250003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45983.525406250003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45983.525406250003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45983.525406250003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45983.525406250003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45983.525406250003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45983.525406250003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45983.525406250003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45983.525406250003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45983.525406250003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45983.525406250003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45983.525406250003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45983.525406250003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45983.525406250003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45983.525406250003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45983.525406250003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45983.525406250003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45983.525406250003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45983.525406250003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45983.525406250003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45983.525406250003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45983.525406250003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45983.525406250003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45983.525406250003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45983.525406250003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45983.525406250003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45983.525406250003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45983.525406250003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45983.525406250003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45983.525406250003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45983.525406250003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45983.525406250003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45983.525406250003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45983.525406250003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45983.525406250003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45983.525406250003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45983.525406250003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45983.525406250003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45983.525406250003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45983.525406250003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45983.525406250003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45983.525406250003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45983.525406250003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45983.525406250003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45983.525406250003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45983.525406250003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45983.525406250003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45983.525406250003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45983.525406250003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45983.525406250003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45983.525406250003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45983.525406250003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45983.525406250003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45983.525406250003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45983.525406250003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45983.525406250003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45983.525406250003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45983.525406250003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45983.525406250003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45983.525406250003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45983.525406250003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45983.525406250003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45983.525406250003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45983.525406250003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45983.525406250003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45983.525406250003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45983.525406250003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45983.525406250003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45983.525406250003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45983.525406250003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45983.525406250003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45983.525406250003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45983.525406250003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45983.525406250003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45983.525406250003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45983.525406250003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45983.525406250003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45983.525406250003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45983.525406250003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45983.525406250003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45983.525406250003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45983.525406250003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45983.525406250003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45983.525406250003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45983.525406250003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45983.525406250003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45983.525406250003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45983.525406250003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45983.525406250003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45983.525406250003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45983.525406250003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45983.525406250003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45983.525406250003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45983.525406250003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45983.525406250003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45983.525406250003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45983.525406250003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45983.525406250003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45983.525406250003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45983.525406250003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45983.525406250003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45983.525406250003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45983.525406250003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45983.525406250003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45983.525406250003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45983.525406250003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45983.525406250003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45983.525406250003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45983.525406250003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45983.525406250003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45983.525406250003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45983.525406250003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45983.525406250003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45983.525406250003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45983.525406250003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45983.525406250003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45983.525406250003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45983.525406250003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45983.525406250003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45983.525406250003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45983.525406250003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45983.525406250003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45983.525406250003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45983.525406250003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45983.525406250003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45983.525406250003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45983.525406250003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45983.525406250003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45983.525406250003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45983.525406250003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45983.525406250003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45983.525406250003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45983.525406250003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45983.525406250003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45983.525406250003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45983.525406250003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45983.525406250003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45983.525406250003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45983.525406250003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45983.525406250003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45983.525406250003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45983.525406250003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45983.525406250003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45983.525406250003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45983.525406250003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45983.525406250003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45983.525406250003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45983.525406250003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45983.525406250003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45983.525406250003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45983.525406250003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45983.525406250003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45983.525406250003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45983.525406250003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45983.525406250003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45983.525406250003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45983.525406250003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45983.525406250003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45983.525406250003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45983.525406250003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45983.525406250003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45983.525406250003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45983.525406250003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45983.525406250003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45983.525406250003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45983.525406250003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45983.525406250003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45983.525406250003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45983.525406250003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45983.525406250003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45983.525406250003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45983.525406250003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45983.525406250003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45983.525406250003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45983.525406250003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45983.525406250003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45983.525406250003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45983.525406250003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45983.525406250003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45983.525406250003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45983.525406250003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45983.525406250003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45983.525406250003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45983.525406250003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45983.525406250003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45983.525406250003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45983.525406250003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45983.525406250003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45983.525406250003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45983.525406250003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45983.525406250003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45983.525406250003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45983.525406250003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45983.525406250003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45983.525406250003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45983.525406250003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45983.525406250003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45983.525406250003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45983.525406250003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45983.525406250003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45983.525406250003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45983.525406250003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45983.525406250003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45983.525406250003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45983.525406250003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45983.525406250003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45983.525406250003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45983.525406250003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45983.525406250003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45983.525406250003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45983.525406250003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45983.525406250003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45983.525406250003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45983.525406250003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45983.525406250003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45983.525406250003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45983.525406250003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45983.525406250003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45983.525406250003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45983.525406250003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45983.525406250003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45983.525406250003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45983.525406250003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45983.525406250003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45983.525406250003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45983.525406250003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45983.525406250003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45983.525406250003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45983.525406250003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45983.525406250003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45983.525406250003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45983.525406250003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45983.525406250003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45983.525406250003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45983.525406250003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45983.525406250003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45983.525406250003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45983.525406250003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45983.525406250003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45983.525406250003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45983.525406250003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45983.525406250003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45983.525406250003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45983.525406250003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45983.525406250003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45983.525406250003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45983.525406250003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45983.525406250003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45983.525406250003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45983.525406250003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45983.525406250003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45983.525406250003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45983.525406250003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45983.525406250003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45983.525406250003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45983.525406250003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45983.525406250003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45983.525406250003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45983.525406250003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45983.525406250003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45983.525406250003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45983.525406250003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45983.525406250003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45983.525406250003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45983.525406250003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45983.525406250003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45983.525406250003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45983.525406250003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45983.525406250003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45983.525406250003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45983.525406250003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45983.525406250003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45983.525406250003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45983.525406250003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45983.525406250003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45983.525406250003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45983.525406250003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45983.525406250003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45983.525406250003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45983.525406250003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45983.525406250003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45983.525406250003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45983.525406250003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45983.525406250003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45983.525406250003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45983.525406250003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45983.525406250003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45983.525406250003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45983.525406250003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45983.525406250003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45983.525406250003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45983.525406250003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45983.525406250003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45983.525406250003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45983.525406250003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45983.525406250003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45983.525406250003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45983.525406250003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45983.525406250003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45983.525406250003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45983.525406250003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45983.525406250003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45983.525406250003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45983.525406250003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45983.525406250003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45983.525406250003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45983.525406250003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45983.525406250003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45983.525406250003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45983.525406250003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45983.525406250003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45983.525406250003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45983.525406250003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45983.525406250003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45983.525406250003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45983.525406250003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45983.525406250003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45983.525406250003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45983.525406250003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45983.525406250003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45983.525406250003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45983.525406250003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45983.525406250003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45983.525406250003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45983.525406250003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45983.525406250003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45983.525406250003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45983.525406250003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45983.525406250003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45983.525406250003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45983.525406250003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45983.525406250003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45983.525406250003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45983.525406250003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45983.525406250003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45983.525406250003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45983.525406250003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45983.525406250003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45983.525406250003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45983.525406250003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45983.525406250003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45983.525406250003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45983.525406250003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45983.525406250003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45983.525406250003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45983.525406250003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45983.525406250003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45983.525406250003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45983.525406250003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45983.525406250003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45983.525406250003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45983.525406250003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45983.525406250003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45983.525406250003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45983.525406250003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45983.525406250003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45983.525406250003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45983.525406250003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45983.525406250003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45983.525406250003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45983.525406250003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45983.525406250003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45983.525406250003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45983.525406250003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45983.525406250003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45983.525406250003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45983.525406250003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45983.525406250003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45983.525406250003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45983.525406250003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45983.525406250003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45983.525406250003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45983.525406250003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45983.525406250003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45983.525406250003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45983.525406250003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45983.525406250003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45983.525406250003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45983.525406250003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45983.525406250003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45983.525406250003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45983.525406250003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45983.525406250003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45983.525406250003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45983.525406250003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45983.525406250003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45983.525406250003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45983.525406250003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45983.525406250003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45983.525406250003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45983.525406250003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45983.525406250003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45983.525406250003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45983.525406250003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45983.525406250003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45983.525406250003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45983.525406250003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45983.525406250003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45983.525406250003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45983.525406250003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45983.525406250003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45983.525406250003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45983.525406250003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45983.525406250003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45983.525406250003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45983.525406250003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45983.525406250003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45983.525406250003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45983.525406250003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45983.525406250003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45983.525406250003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45983.525406250003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45983.525406250003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45983.525406250003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45983.525406250003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45983.525406250003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45983.525406250003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45983.525406250003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45983.525406250003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45983.525406250003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45983.525406250003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45983.525406250003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45983.525406250003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45983.525406250003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45983.525406250003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45983.525406250003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45983.525406250003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45983.525406250003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45983.525406250003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45983.525406250003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45983.525406250003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45983.525406250003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45983.525406250003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45983.525406250003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45983.525406250003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45983.525406250003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45983.525406250003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45983.525406250003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45983.525406250003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45983.525406250003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45983.525406250003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45983.525406250003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45983.525406250003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45983.525406250003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45983.525406250003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45983.525406250003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45983.525406250003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45983.525406250003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45983.525406250003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45983.525406250003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45983.525406250003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45983.525406250003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45983.525406250003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45983.525406250003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45983.525406250003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45983.525406250003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45983.525406250003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45983.525406250003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45983.525406250003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45983.525406250003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45983.525406250003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45983.525406250003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45983.525406250003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45983.525406250003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45983.525406250003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45983.525406250003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45983.525406250003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45983.525406250003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45983.525406250003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45983.525406250003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45983.525406250003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45983.525406250003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45983.525406250003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45983.525406250003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45983.525406250003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45983.525406250003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45983.525406250003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45983.525406250003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45983.525406250003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45983.525406250003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45983.525406250003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45983.525406250003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45983.525406250003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45983.525406250003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45983.525406250003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45983.525406250003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45983.525406250003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45983.525406250003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45983.525406250003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45983.525406250003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45983.525406250003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45983.525406250003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45983.525406250003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45983.525406250003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45983.525406250003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45983.525406250003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45983.525406250003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45983.525406250003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45983.525406250003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45983.525406250003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45983.525406250003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45983.525406250003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45983.525406250003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45983.525406250003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45983.525406250003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45983.525406250003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45983.525406250003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45983.525406250003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45983.525406250003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45983.525406250003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45983.525406250003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45983.525406250003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45983.525406250003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45983.525406250003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45983.525406250003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45983.525406250003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45983.525406250003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45983.525406250003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45983.525406250003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45983.525406250003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45983.525406250003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45983.525406250003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45983.525406250003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45983.525406250003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45983.525406250003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45983.525406250003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45983.525406250003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45983.525406250003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45983.525406250003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45983.525406250003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45983.525406250003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45983.525406250003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45983.525406250003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45983.525406250003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45983.525406250003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45983.525406250003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45983.525406250003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45983.525406250003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45983.525406250003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45983.525406250003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45983.525406250003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45983.525406250003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45983.525406250003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45983.525406250003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45983.525406250003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45983.525406250003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45983.525406250003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45983.525406250003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45983.525406250003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45983.525406250003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45983.525406250003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45983.525406250003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45983.525406250003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45983.525406250003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45983.525406250003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45983.525406250003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45983.525406250003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45983.525406250003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45983.525406250003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45983.525406250003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45983.525406250003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45983.525406250003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45983.525406250003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45983.525406250003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45983.525406250003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45983.525406250003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45983.525406250003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45983.525406250003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45983.525406250003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45983.525406250003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45983.525406250003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45983.525406250003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45983.525406250003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45983.525406250003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45983.525406250003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45983.525406250003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45983.525406250003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45983.525406250003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45983.525406250003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45983.525406250003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45983.525406250003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45983.525406250003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45983.525406250003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45983.525406250003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45983.525406250003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45983.525406250003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45983.525406250003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45983.525406250003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45983.525406250003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45983.525406250003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45983.525406250003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45983.525406250003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45983.525406250003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45983.525406250003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45983.525406250003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45983.525406250003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45983.525406250003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45983.525406250003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45983.525406250003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45983.525406250003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45983.525406250003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45983.525406250003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45983.525406250003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45983.525406250003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45983.525406250003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45983.525406250003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45983.525406250003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45983.525406250003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45983.525406250003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45983.525406250003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45983.525406250003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45983.525406250003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45983.525406250003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45983.525406250003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45983.525406250003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45983.525406250003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45983.525406250003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45983.525406250003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45983.525406250003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45983.525406250003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45983.525406250003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45983.525406250003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45983.525406250003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45983.525406250003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45983.525406250003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45983.525406250003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45983.525406250003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45983.525406250003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45983.525406250003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45983.525406250003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45983.525406250003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45983.525406250003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45983.525406250003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45983.525406250003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45983.525406250003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45983.525406250003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45983.525406250003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45983.525406250003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45983.525406250003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45983.525406250003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45983.525406250003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45983.525406250003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45983.525406250003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45983.525406250003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45983.525406250003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45983.525406250003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45983.525406250003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45983.525406250003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45983.525406250003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45983.525406250003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45983.525406250003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45983.525406250003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45983.525406250003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45983.525406250003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45983.525406250003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45983.525406250003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45983.525406250003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45983.525406250003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45983.525406250003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45983.525406250003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45983.525406250003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45983.525406250003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45983.525406250003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45983.525406250003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45983.525406250003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45983.525406250003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45983.525406250003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45983.525406250003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45983.525406250003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45983.525406250003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45983.525406250003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45983.525406250003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45983.525406250003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45983.525406250003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45983.525406250003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45983.525406250003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45983.525406250003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45983.525406250003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45983.525406250003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45983.525406250003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45983.525406250003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45983.525406250003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45983.525406250003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45983.525406250003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45983.525406250003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45983.525406250003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45983.525406250003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45983.525406250003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45983.525406250003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45983.525406250003</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280.04468865740637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37546</v>
      </c>
      <c r="E3" s="94" t="s">
        <v>39021</v>
      </c>
      <c r="F3" s="95">
        <v>45983.511886574073</v>
      </c>
      <c r="G3" s="96">
        <f t="shared" ref="G3:G11" ca="1" si="0">IFERROR(NOW()-F3,"")</f>
        <v>1.3519675929273944E-2</v>
      </c>
      <c r="H3" s="95">
        <v>45983.500081018516</v>
      </c>
      <c r="I3" s="113" t="str">
        <f>IFERROR(VLOOKUP(D3,DB!A:F,6,0),"")</f>
        <v>Generator-SG</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45983.525406250003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45983.525406250003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45983.525406250003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45983.525406250003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45983.525406250003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45983.525406250003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45983.525406250003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45983.525406250003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45983.525406250003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45983.525406250003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45983.525406250003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45983.525406250003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45983.525406250003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45983.525406250003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45983.525406250003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45983.525406250003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45983.525406250003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45983.525406250003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45983.525406250003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45983.525406250003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45983.525406250003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45983.525406250003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45983.525406250003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45983.525406250003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45983.525406250003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45983.525406250003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45983.525406250003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45983.525406250003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45983.525406250003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45983.525406250003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45983.525406250003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45983.525406250003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45983.525406250003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45983.525406250003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45983.525406250003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45983.525406250003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45983.525406250003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45983.525406250003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45983.525406250003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45983.525406250003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45983.525406250003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45983.525406250003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45983.525406250003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45983.525406250003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45983.525406250003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45983.525406250003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45983.525406250003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45983.525406250003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45983.525406250003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45983.525406250003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45983.525406250003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45983.525406250003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45983.525406250003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45983.525406250003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45983.525406250003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45983.525406250003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45983.525406250003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45983.525406250003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45983.525406250003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45983.525406250003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45983.525406250003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45983.525406250003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45983.525406250003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45983.525406250003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45983.525406250003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45983.525406250003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45983.525406250003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45983.525406250003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45983.525406250003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45983.525406250003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45983.525406250003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45983.525406250003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45983.525406250003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45983.525406250003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45983.525406250003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45983.525406250003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45983.525406250003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45983.525406250003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45983.525406250003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45983.525406250003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45983.525406250003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45983.525406250003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45983.525406250003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45983.525406250003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45983.525406250003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45983.525406250003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45983.525406250003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45983.525406250003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45983.525406250003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45983.525406250003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45983.525406250003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45983.525406250003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45983.525406250003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45983.525406250003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45983.525406250003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45983.525406250003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45983.525406250003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45983.525406250003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45983.525406250003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45983.525406250003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45983.525406250003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45983.525406250003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45983.525406250003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45983.525406250003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45983.525406250003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45983.525406250003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45983.525406250003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45983.525406250003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45983.525406250003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45983.525406250003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45983.525406250003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45983.525406250003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45983.525406250003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45983.525406250003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45983.525406250003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45983.525406250003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45983.525406250003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45983.525406250003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45983.525406250003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45983.525406250003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45983.525406250003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45983.525406250003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45983.525406250003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45983.525406250003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45983.525406250003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45983.525406250003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45983.525406250003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45983.525406250003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45983.525406250003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45983.525406250003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45983.525406250003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45983.525406250003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45983.525406250003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45983.525406250003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45983.525406250003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45983.525406250003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45983.525406250003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45983.525406250003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45983.525406250003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45983.525406250003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45983.525406250003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45983.525406250003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45983.525406250003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45983.525406250003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45983.525406250003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45983.525406250003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45983.525406250003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45983.525406250003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45983.525406250003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45983.525406250003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45983.525406250003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45983.525406250003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45983.525406250003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45983.525406250003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45983.525406250003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45983.525406250003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45983.525406250003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45983.525406250003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45983.525406250003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45983.525406250003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45983.525406250003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45983.525406250003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45983.525406250003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45983.525406250003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45983.525406250003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45983.525406250003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45983.525406250003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45983.525406250003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45983.525406250003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45983.525406250003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45983.525406250003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45983.525406250003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45983.525406250003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45983.525406250003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45983.525406250003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45983.525406250003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45983.525406250003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45983.525406250003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45983.525406250003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45983.525406250003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45983.525406250003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45983.525406250003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45983.525406250003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45983.525406250003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45983.525406250003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45983.525406250003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45983.525406250003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45983.525406250003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45983.525406250003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45983.525406250003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45983.525406250003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45983.525406250003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45983.525406250003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45983.525406250003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45983.525406250003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45983.525406250003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45983.525406250003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45983.525406250003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45983.525406250003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45983.525406250003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45983.525406250003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45983.525406250003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45983.525406250003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45983.525406250003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45983.525406250003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45983.525406250003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45983.525406250003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45983.525406250003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45983.525406250003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45983.525406250003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45983.525406250003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45983.525406250003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45983.525406250003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45983.525406250003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45983.525406250003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45983.525406250003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45983.525406250003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45983.525406250003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45983.525406250003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45983.525406250003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45983.525406250003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45983.525406250003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45983.525406250003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45983.525406250003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45983.525406250003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45983.525406250003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45983.525406250003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45983.525406250003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45983.525406250003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45983.525406250003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45983.525406250003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45983.525406250003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45983.525406250003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45983.525406250003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45983.525406250003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45983.525406250003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45983.525406250003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45983.525406250003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45983.525406250003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45983.525406250003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45983.525406250003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45983.525406250003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45983.525406250003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45983.525406250003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45983.525406250003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45983.525406250003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45983.525406250003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45983.525406250003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45983.525406250003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45983.525406250003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45983.525406250003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45983.525406250003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45983.525406250003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45983.525406250003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45983.525406250003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45983.525406250003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45983.525406250003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45983.525406250003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45983.525406250003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45983.525406250003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45983.525406250003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45983.525406250003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45983.525406250003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45983.525406250003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45983.525406250003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45983.525406250003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45983.525406250003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45983.525406250003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45983.525406250003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45983.525406250003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45983.525406250003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45983.525406250003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45983.525406250003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45983.525406250003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45983.525406250003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45983.525406250003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45983.525406250003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45983.525406250003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45983.525406250003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45983.525406250003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45983.525406250003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45983.525406250003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45983.525406250003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45983.525406250003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45983.525406250003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45983.525406250003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45983.525406250003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45983.525406250003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45983.525406250003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45983.525406250003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45983.525406250003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45983.525406250003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45983.525406250003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45983.525406250003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45983.525406250003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45983.525406250003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45983.525406250003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45983.525406250003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45983.525406250003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45983.525406250003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45983.525406250003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45983.525406250003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45983.525406250003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45983.525406250003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45983.525406250003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45983.525406250003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45983.525406250003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45983.525406250003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45983.525406250003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45983.525406250003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45983.525406250003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45983.525406250003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45983.525406250003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45983.525406250003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45983.525406250003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45983.525406250003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45983.525406250003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45983.525406250003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45983.525406250003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45983.525406250003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45983.525406250003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45983.525406250003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45983.525406250003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45983.525406250003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45983.525406250003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45983.525406250003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45983.525406250003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45983.525406250003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45983.525406250003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45983.525406250003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45983.525406250003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45983.525406250003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45983.525406250003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45983.525406250003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45983.525406250003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45983.525406250003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45983.525406250003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45983.525406250003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45983.525406250003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45983.525406250003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45983.525406250003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45983.525406250003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45983.525406250003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45983.525406250003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45983.525406250003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45983.525406250003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45983.525406250003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45983.525406250003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45983.525406250003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45983.525406250003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45983.525406250003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45983.525406250003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45983.525406250003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45983.525406250003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45983.525406250003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45983.525406250003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45983.525406250003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45983.525406250003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45983.525406250003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45983.525406250003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45983.525406250003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45983.525406250003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45983.525406250003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45983.525406250003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45983.525406250003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45983.525406250003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45983.525406250003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45983.525406250003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45983.525406250003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45983.525406250003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45983.525406250003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45983.525406250003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45983.525406250003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45983.525406250003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45983.525406250003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45983.525406250003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45983.525406250003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45983.525406250003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45983.525406250003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45983.525406250003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45983.525406250003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45983.525406250003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45983.525406250003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45983.525406250003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45983.525406250003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45983.525406250003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45983.525406250003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45983.525406250003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45983.525406250003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45983.525406250003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45983.525406250003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45983.525406250003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45983.525406250003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45983.525406250003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45983.525406250003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45983.525406250003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45983.525406250003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45983.525406250003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45983.525406250003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45983.525406250003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45983.525406250003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45983.525406250003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45983.525406250003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45983.525406250003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45983.525406250003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45983.525406250003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45983.525406250003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45983.525406250003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45983.525406250003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45983.525406250003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45983.525406250003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45983.525406250003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45983.525406250003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45983.525406250003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45983.525406250003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45983.525406250003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45983.525406250003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45983.525406250003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45983.525406250003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45983.525406250003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45983.525406250003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45983.525406250003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45983.525406250003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45983.525406250003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45983.525406250003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45983.525406250003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45983.525406250003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45983.525406250003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45983.525406250003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45983.525406250003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45983.525406250003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45983.525406250003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45983.525406250003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45983.525406250003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45983.525406250003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45983.525406250003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45983.525406250003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45983.525406250003</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6"/>
  <sheetViews>
    <sheetView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91.69334606481425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57.336528935185925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34.864295138890157</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6.0106030092647416</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2.1521076388889924</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39102</v>
      </c>
      <c r="F7" s="128">
        <v>45982.768553240741</v>
      </c>
      <c r="G7" s="111">
        <f ca="1">IFERROR(NOW()-F7,"")</f>
        <v>0.7568530092612491</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6.3728009263286367E-2</v>
      </c>
      <c r="H8" s="128">
        <v>45983.455752314818</v>
      </c>
      <c r="I8" s="109" t="str">
        <f>IFERROR(VLOOKUP(D8,DB!A:F,6,0),"")</f>
        <v>SCECO</v>
      </c>
      <c r="J8" s="109" t="str">
        <f>IFERROR(VLOOKUP(D8,DB!A:G,7,0),"")</f>
        <v>Dead</v>
      </c>
      <c r="K8" s="109" t="s">
        <v>39124</v>
      </c>
      <c r="L8" s="109" t="str">
        <f>IFERROR(VLOOKUP(D8,DB!A:I,9,0),"")</f>
        <v>Latis</v>
      </c>
    </row>
    <row r="9" spans="1:13">
      <c r="A9" s="109"/>
      <c r="B9" s="109" t="str">
        <f>IFERROR(VLOOKUP(D9,DB!A:K,11,0),"")</f>
        <v/>
      </c>
      <c r="C9" s="109"/>
      <c r="D9"/>
      <c r="E9" s="109"/>
      <c r="F9" s="109"/>
      <c r="G9" s="111">
        <f ca="1">IFERROR(NOW()-F9,"")</f>
        <v>45983.525406250003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45983.525406250003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45983.525406250003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45983.525406250003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45983.525406250003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45983.525406250003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45983.525406250003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45983.525406250003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45983.525406250003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45983.525406250003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45983.525406250003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45983.525406250003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45983.525406250003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45983.525406250003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45983.525406250003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45983.525406250003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45983.525406250003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45983.525406250003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45983.525406250003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45983.525406250003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45983.525406250003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45983.525406250003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45983.525406250003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45983.525406250003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45983.525406250003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45983.525406250003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45983.525406250003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45983.525406250003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45983.525406250003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45983.525406250003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45983.525406250003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45983.525406250003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45983.525406250003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45983.525406250003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45983.525406250003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45983.525406250003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45983.525406250003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45983.525406250003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45983.525406250003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45983.525406250003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45983.525406250003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45983.525406250003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45983.525406250003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45983.525406250003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45983.525406250003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45983.525406250003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45983.525406250003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45983.525406250003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45983.525406250003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45983.525406250003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45983.525406250003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45983.525406250003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45983.525406250003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45983.525406250003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45983.525406250003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45983.525406250003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45983.525406250003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45983.525406250003</v>
      </c>
      <c r="H66" s="109"/>
      <c r="I66" s="109" t="str">
        <f>IFERROR(VLOOKUP(D66,DB!A:F,6,0),"")</f>
        <v/>
      </c>
      <c r="J66" s="109" t="str">
        <f>IFERROR(VLOOKUP(D66,DB!A:G,7,0),"")</f>
        <v/>
      </c>
      <c r="K66" s="109"/>
      <c r="L66" s="109" t="str">
        <f>IFERROR(VLOOKUP(D66,DB!A:I,9,0),"")</f>
        <v/>
      </c>
    </row>
    <row r="67" spans="1:12">
      <c r="A67" s="131"/>
      <c r="B67" s="131" t="str">
        <f>IFERROR(VLOOKUP(D67,DB!A:K,11,0),"")</f>
        <v/>
      </c>
      <c r="C67" s="131"/>
      <c r="D67" s="131"/>
      <c r="E67" s="131"/>
      <c r="F67" s="132"/>
      <c r="G67" s="111">
        <f ca="1">IFERROR(NOW()-F67,"")</f>
        <v>45983.525406250003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45983.525406250003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45983.525406250003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45983.525406250003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45983.525406250003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45983.525406250003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45983.525406250003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45983.525406250003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45983.525406250003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45983.525406250003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45983.525406250003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45983.525406250003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45983.525406250003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45983.525406250003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45983.525406250003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45983.525406250003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45983.525406250003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45983.525406250003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45983.525406250003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45983.525406250003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45983.525406250003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45983.525406250003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45983.525406250003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45983.525406250003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45983.525406250003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45983.525406250003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45983.525406250003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45983.525406250003</v>
      </c>
      <c r="H94" s="132"/>
      <c r="I94" s="131" t="str">
        <f>IFERROR(VLOOKUP(D94,DB!A:F,6,0),"")</f>
        <v/>
      </c>
      <c r="J94" s="131" t="str">
        <f>IFERROR(VLOOKUP(D94,DB!A:G,7,0),"")</f>
        <v/>
      </c>
      <c r="K94" s="131"/>
      <c r="L94" s="131" t="str">
        <f>IFERROR(VLOOKUP(D94,DB!A:I,9,0),"")</f>
        <v/>
      </c>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tabSelected="1" workbookViewId="0">
      <selection activeCell="E8" sqref="E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6" ca="1" si="0">IFERROR(NOW()-F2,"-")</f>
        <v>45983.525406250003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45983.525406250003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45983.525406250003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45983.525406250003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45983.525406250003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45983.525406250003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45983.525406250003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45983.525406250003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45983.525406250003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45983.525406250003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45983.525406250003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45983.525406250003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45983.525406250003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45983.525406250003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45983.525406250003</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