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0" documentId="120_S{2AC9BD13-BADA-5192-A53E-5A8FF88502F6}" xr6:coauthVersionLast="47" xr6:coauthVersionMax="47" xr10:uidLastSave="{A5D9B38A-45EC-4532-A6BA-D201345725D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<sst xmlns="http://schemas.openxmlformats.org/spreadsheetml/2006/main" count="181592" uniqueCount="39210">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</sst>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333.34855648148368</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4.6212962988647632E-3</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45996.29698240741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45996.29698240741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45996.29698240741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45996.29698240741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45996.29698240741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45996.29698240741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45996.29698240741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45996.29698240741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45996.29698240741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45996.29698240741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45996.29698240741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45996.29698240741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45996.29698240741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45996.29698240741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45996.29698240741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45996.29698240741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45996.29698240741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45996.29698240741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45996.29698240741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45996.29698240741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45996.29698240741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45996.29698240741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45996.29698240741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45996.29698240741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45996.29698240741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45996.29698240741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45996.29698240741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45996.29698240741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45996.29698240741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45996.29698240741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45996.29698240741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45996.29698240741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45996.29698240741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45996.29698240741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45996.29698240741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45996.29698240741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45996.29698240741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45996.29698240741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45996.29698240741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45996.29698240741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45996.29698240741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45996.29698240741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45996.29698240741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45996.29698240741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45996.29698240741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45996.29698240741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45996.29698240741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45996.29698240741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45996.29698240741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45996.29698240741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45996.29698240741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45996.29698240741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45996.29698240741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45996.29698240741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45996.29698240741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45996.29698240741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45996.29698240741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45996.29698240741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45996.29698240741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45996.29698240741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45996.29698240741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45996.29698240741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45996.29698240741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45996.29698240741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45996.29698240741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45996.29698240741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45996.29698240741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45996.29698240741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45996.29698240741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45996.29698240741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45996.29698240741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45996.29698240741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45996.29698240741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45996.29698240741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45996.29698240741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45996.29698240741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45996.29698240741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45996.29698240741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45996.29698240741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45996.29698240741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45996.29698240741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45996.29698240741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45996.29698240741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45996.29698240741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45996.29698240741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45996.29698240741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45996.29698240741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45996.29698240741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45996.29698240741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45996.29698240741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45996.29698240741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45996.29698240741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45996.29698240741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45996.29698240741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45996.29698240741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45996.29698240741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45996.29698240741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45996.29698240741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45996.29698240741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45996.29698240741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45996.29698240741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45996.29698240741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45996.29698240741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45996.29698240741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45996.29698240741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45996.29698240741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45996.29698240741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45996.29698240741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45996.29698240741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45996.29698240741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45996.29698240741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45996.29698240741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45996.29698240741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45996.29698240741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45996.29698240741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45996.29698240741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45996.29698240741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45996.29698240741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45996.29698240741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45996.29698240741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45996.29698240741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45996.29698240741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45996.29698240741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45996.29698240741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45996.29698240741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45996.29698240741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45996.29698240741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45996.29698240741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45996.29698240741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45996.29698240741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45996.29698240741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45996.29698240741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45996.29698240741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45996.29698240741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45996.29698240741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45996.29698240741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45996.29698240741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45996.29698240741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45996.29698240741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45996.29698240741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45996.29698240741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45996.29698240741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45996.29698240741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45996.29698240741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45996.29698240741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45996.29698240741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45996.29698240741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45996.29698240741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45996.29698240741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45996.29698240741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45996.29698240741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45996.29698240741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45996.29698240741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45996.29698240741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45996.29698240741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45996.29698240741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45996.29698240741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45996.29698240741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45996.29698240741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45996.29698240741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45996.29698240741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45996.29698240741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45996.29698240741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45996.29698240741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45996.29698240741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45996.29698240741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45996.29698240741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45996.29698240741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45996.29698240741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45996.29698240741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45996.29698240741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45996.29698240741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45996.29698240741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45996.29698240741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45996.29698240741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45996.29698240741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45996.29698240741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45996.29698240741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45996.29698240741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45996.29698240741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45996.29698240741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45996.29698240741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45996.29698240741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45996.29698240741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45996.29698240741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45996.29698240741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45996.29698240741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45996.29698240741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45996.29698240741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45996.29698240741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45996.29698240741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45996.29698240741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45996.29698240741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45996.29698240741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45996.29698240741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171.29714444444835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11.909563425928354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26293</v>
      </c>
      <c r="E5" s="81" t="s">
        <v>39106</v>
      </c>
      <c r="F5" s="100">
        <v>45996.218495370369</v>
      </c>
      <c r="G5" s="101">
        <f ca="1">IFERROR(NOW()-F5,"-")</f>
        <v>7.8487037040758878E-2</v>
      </c>
      <c r="H5" s="100">
        <v>45996.204606481479</v>
      </c>
      <c r="I5" s="18" t="str">
        <f>IFERROR(VLOOKUP(D5,DB!A:F,6,0),"")</f>
        <v>Generator-DG</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45996.29698240741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45996.29698240741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45996.29698240741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45996.29698240741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45996.29698240741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45996.29698240741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45996.29698240741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45996.29698240741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45996.29698240741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45996.29698240741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45996.29698240741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45996.29698240741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45996.29698240741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45996.29698240741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45996.29698240741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45996.29698240741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45996.29698240741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45996.29698240741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45996.29698240741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45996.29698240741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45996.29698240741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45996.29698240741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45996.29698240741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45996.29698240741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45996.29698240741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45996.29698240741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45996.29698240741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45996.29698240741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45996.29698240741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45996.29698240741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45996.29698240741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45996.29698240741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45996.29698240741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45996.29698240741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45996.29698240741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45996.29698240741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45996.29698240741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45996.29698240741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45996.29698240741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45996.29698240741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45996.29698240741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45996.29698240741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45996.29698240741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45996.29698240741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45996.29698240741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45996.29698240741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45996.29698240741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45996.29698240741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45996.29698240741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45996.29698240741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45996.29698240741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45996.29698240741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45996.29698240741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45996.29698240741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45996.29698240741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45996.29698240741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45996.29698240741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45996.29698240741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45996.29698240741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45996.29698240741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45996.29698240741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45996.29698240741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45996.29698240741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45996.29698240741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45996.29698240741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45996.29698240741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45996.29698240741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45996.29698240741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45996.29698240741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45996.29698240741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45996.29698240741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45996.29698240741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45996.29698240741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45996.29698240741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45996.29698240741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45996.29698240741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45996.29698240741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45996.29698240741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45996.29698240741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45996.29698240741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45996.29698240741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45996.29698240741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45996.29698240741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45996.29698240741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45996.29698240741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45996.29698240741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45996.29698240741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45996.29698240741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45996.29698240741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45996.29698240741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45996.29698240741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45996.29698240741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45996.29698240741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45996.29698240741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45996.29698240741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45996.29698240741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45996.29698240741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45996.29698240741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45996.29698240741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45996.29698240741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45996.29698240741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45996.29698240741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45996.29698240741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45996.29698240741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45996.29698240741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45996.29698240741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45996.29698240741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45996.29698240741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45996.29698240741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45996.29698240741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45996.29698240741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45996.29698240741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45996.29698240741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45996.29698240741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45996.29698240741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45996.29698240741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45996.29698240741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45996.29698240741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45996.29698240741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45996.29698240741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45996.29698240741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45996.29698240741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45996.29698240741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45996.29698240741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45996.29698240741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45996.29698240741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45996.29698240741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45996.29698240741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45996.29698240741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45996.29698240741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45996.29698240741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45996.29698240741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45996.29698240741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45996.29698240741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45996.29698240741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45996.29698240741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45996.29698240741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45996.29698240741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45996.29698240741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45996.29698240741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45996.29698240741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45996.29698240741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45996.29698240741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45996.29698240741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45996.29698240741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45996.29698240741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45996.29698240741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45996.29698240741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45996.29698240741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45996.29698240741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45996.29698240741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45996.29698240741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45996.29698240741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45996.29698240741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45996.29698240741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45996.29698240741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45996.29698240741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45996.29698240741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45996.29698240741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45996.29698240741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45996.29698240741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45996.29698240741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45996.29698240741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45996.29698240741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45996.29698240741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45996.29698240741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45996.29698240741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45996.29698240741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45996.29698240741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45996.29698240741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45996.29698240741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45996.29698240741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45996.29698240741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45996.29698240741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45996.29698240741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45996.29698240741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45996.29698240741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45996.29698240741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45996.29698240741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45996.29698240741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45996.29698240741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45996.29698240741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45996.29698240741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45996.29698240741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45996.29698240741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45996.29698240741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45996.29698240741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45996.29698240741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45996.29698240741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45996.29698240741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45996.29698240741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45996.29698240741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45996.29698240741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45996.29698240741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45996.29698240741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45996.29698240741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45996.29698240741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45996.29698240741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45996.29698240741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45996.29698240741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45996.29698240741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45996.29698240741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45996.29698240741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45996.29698240741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45996.29698240741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45996.29698240741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45996.29698240741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45996.29698240741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45996.29698240741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45996.29698240741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45996.29698240741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45996.29698240741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45996.29698240741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45996.29698240741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45996.29698240741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45996.29698240741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45996.29698240741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45996.29698240741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45996.29698240741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45996.29698240741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45996.29698240741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45996.29698240741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45996.29698240741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45996.29698240741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45996.29698240741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45996.29698240741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45996.29698240741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45996.29698240741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45996.29698240741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45996.29698240741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45996.29698240741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45996.29698240741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45996.29698240741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45996.29698240741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45996.29698240741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45996.29698240741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45996.29698240741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45996.29698240741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45996.29698240741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45996.29698240741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45996.29698240741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45996.29698240741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45996.29698240741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45996.29698240741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45996.29698240741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45996.29698240741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45996.29698240741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45996.29698240741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45996.29698240741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45996.29698240741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45996.29698240741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45996.29698240741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45996.29698240741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45996.29698240741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45996.29698240741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45996.29698240741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45996.29698240741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45996.29698240741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45996.29698240741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45996.29698240741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45996.29698240741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45996.29698240741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45996.29698240741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45996.29698240741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45996.29698240741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45996.29698240741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45996.29698240741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45996.29698240741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45996.29698240741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45996.29698240741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45996.29698240741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45996.29698240741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45996.29698240741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45996.29698240741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45996.29698240741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45996.29698240741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45996.29698240741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45996.29698240741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45996.29698240741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45996.29698240741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45996.29698240741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45996.29698240741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45996.29698240741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45996.29698240741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45996.29698240741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45996.29698240741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45996.29698240741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45996.29698240741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45996.29698240741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45996.29698240741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45996.29698240741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45996.29698240741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45996.29698240741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45996.29698240741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45996.29698240741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45996.29698240741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45996.29698240741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45996.29698240741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45996.29698240741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45996.29698240741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45996.29698240741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45996.29698240741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45996.29698240741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45996.29698240741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45996.29698240741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45996.29698240741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45996.29698240741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45996.29698240741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45996.29698240741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45996.29698240741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45996.29698240741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45996.29698240741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45996.29698240741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45996.29698240741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45996.29698240741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45996.29698240741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45996.29698240741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45996.29698240741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45996.29698240741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45996.29698240741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45996.29698240741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45996.29698240741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45996.29698240741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45996.29698240741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45996.29698240741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45996.29698240741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45996.29698240741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45996.29698240741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45996.29698240741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45996.29698240741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45996.29698240741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45996.29698240741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45996.29698240741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45996.29698240741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45996.29698240741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45996.29698240741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45996.29698240741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45996.29698240741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45996.29698240741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45996.29698240741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45996.29698240741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45996.29698240741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45996.29698240741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45996.29698240741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45996.29698240741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45996.29698240741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45996.29698240741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45996.29698240741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45996.29698240741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45996.29698240741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45996.29698240741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45996.29698240741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45996.29698240741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45996.29698240741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45996.29698240741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45996.29698240741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45996.29698240741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45996.29698240741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45996.29698240741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45996.29698240741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45996.29698240741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45996.29698240741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45996.29698240741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45996.29698240741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45996.29698240741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45996.29698240741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45996.29698240741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45996.29698240741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45996.29698240741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45996.29698240741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45996.29698240741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45996.29698240741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45996.29698240741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45996.29698240741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45996.29698240741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45996.29698240741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45996.29698240741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45996.29698240741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45996.29698240741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45996.29698240741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45996.29698240741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45996.29698240741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45996.29698240741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45996.29698240741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45996.29698240741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45996.29698240741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45996.29698240741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45996.29698240741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45996.29698240741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45996.29698240741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45996.29698240741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45996.29698240741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45996.29698240741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45996.29698240741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45996.29698240741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45996.29698240741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45996.29698240741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45996.29698240741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45996.29698240741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45996.29698240741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45996.29698240741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45996.29698240741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45996.29698240741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45996.29698240741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45996.29698240741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45996.29698240741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45996.29698240741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45996.29698240741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45996.29698240741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45996.29698240741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45996.29698240741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45996.29698240741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45996.29698240741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45996.29698240741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45996.29698240741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45996.29698240741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45996.29698240741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45996.29698240741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45996.29698240741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45996.29698240741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45996.29698240741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45996.29698240741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45996.29698240741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45996.29698240741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45996.29698240741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45996.29698240741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45996.29698240741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45996.29698240741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45996.29698240741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45996.29698240741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45996.29698240741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45996.29698240741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45996.29698240741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45996.29698240741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45996.29698240741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45996.29698240741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45996.29698240741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45996.29698240741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45996.29698240741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45996.29698240741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45996.29698240741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45996.29698240741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45996.29698240741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45996.29698240741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45996.29698240741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45996.29698240741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45996.29698240741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45996.29698240741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45996.29698240741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45996.29698240741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45996.29698240741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45996.29698240741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45996.29698240741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45996.29698240741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45996.29698240741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45996.29698240741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45996.29698240741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45996.29698240741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45996.29698240741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45996.29698240741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45996.29698240741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45996.29698240741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45996.29698240741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45996.29698240741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45996.29698240741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45996.29698240741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45996.29698240741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45996.29698240741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45996.29698240741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45996.29698240741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45996.29698240741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45996.29698240741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45996.29698240741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45996.29698240741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45996.29698240741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45996.29698240741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45996.29698240741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45996.29698240741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45996.29698240741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45996.29698240741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45996.29698240741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45996.29698240741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45996.29698240741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45996.29698240741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45996.29698240741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45996.29698240741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45996.29698240741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45996.29698240741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45996.29698240741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45996.29698240741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45996.29698240741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45996.29698240741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45996.29698240741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45996.29698240741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45996.29698240741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45996.29698240741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45996.29698240741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45996.29698240741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45996.29698240741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45996.29698240741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45996.29698240741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45996.29698240741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45996.29698240741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45996.29698240741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45996.29698240741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45996.29698240741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45996.29698240741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45996.29698240741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45996.29698240741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45996.29698240741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45996.29698240741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45996.29698240741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45996.29698240741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45996.29698240741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45996.29698240741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45996.29698240741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45996.29698240741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45996.29698240741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45996.29698240741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45996.29698240741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45996.29698240741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45996.29698240741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45996.29698240741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45996.29698240741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45996.29698240741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45996.29698240741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45996.29698240741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45996.29698240741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45996.29698240741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45996.29698240741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45996.29698240741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45996.29698240741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45996.29698240741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45996.29698240741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45996.29698240741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45996.29698240741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45996.29698240741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45996.29698240741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45996.29698240741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45996.29698240741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45996.29698240741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45996.29698240741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45996.29698240741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45996.29698240741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45996.29698240741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45996.29698240741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45996.29698240741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45996.29698240741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45996.29698240741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45996.29698240741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45996.29698240741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45996.29698240741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45996.29698240741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45996.29698240741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45996.29698240741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45996.29698240741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45996.29698240741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45996.29698240741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45996.29698240741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45996.29698240741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45996.29698240741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45996.29698240741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45996.29698240741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45996.29698240741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45996.29698240741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45996.29698240741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45996.29698240741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45996.29698240741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45996.29698240741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45996.29698240741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45996.29698240741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45996.29698240741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45996.29698240741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45996.29698240741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45996.29698240741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45996.29698240741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45996.29698240741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45996.29698240741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45996.29698240741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45996.29698240741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45996.29698240741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45996.29698240741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45996.29698240741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45996.29698240741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45996.29698240741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45996.29698240741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45996.29698240741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45996.29698240741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45996.29698240741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45996.29698240741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45996.29698240741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45996.29698240741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45996.29698240741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45996.29698240741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45996.29698240741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45996.29698240741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45996.29698240741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45996.29698240741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45996.29698240741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45996.29698240741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45996.29698240741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45996.29698240741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45996.29698240741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45996.29698240741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45996.29698240741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45996.29698240741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45996.29698240741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45996.29698240741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45996.29698240741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45996.29698240741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45996.29698240741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45996.29698240741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45996.29698240741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45996.29698240741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45996.29698240741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45996.29698240741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45996.29698240741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45996.29698240741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45996.29698240741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45996.29698240741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45996.29698240741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45996.29698240741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45996.29698240741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45996.29698240741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45996.29698240741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45996.29698240741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45996.29698240741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45996.29698240741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45996.29698240741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45996.29698240741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45996.29698240741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45996.29698240741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45996.29698240741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45996.29698240741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45996.29698240741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45996.29698240741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45996.29698240741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45996.29698240741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45996.29698240741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45996.29698240741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45996.29698240741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45996.29698240741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45996.29698240741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45996.29698240741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45996.29698240741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45996.29698240741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45996.29698240741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45996.29698240741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45996.29698240741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45996.29698240741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45996.29698240741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45996.29698240741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45996.29698240741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45996.29698240741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45996.29698240741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45996.29698240741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45996.29698240741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45996.29698240741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45996.29698240741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45996.29698240741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45996.29698240741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45996.29698240741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45996.29698240741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45996.29698240741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45996.29698240741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45996.29698240741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45996.29698240741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45996.29698240741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45996.29698240741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45996.29698240741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45996.29698240741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45996.29698240741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45996.29698240741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45996.29698240741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45996.29698240741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45996.29698240741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45996.29698240741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45996.29698240741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45996.29698240741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45996.29698240741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45996.29698240741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45996.29698240741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45996.29698240741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45996.29698240741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45996.29698240741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45996.29698240741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45996.29698240741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45996.29698240741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45996.29698240741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45996.29698240741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45996.29698240741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45996.29698240741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45996.29698240741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45996.29698240741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45996.29698240741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45996.29698240741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45996.29698240741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45996.29698240741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45996.29698240741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45996.29698240741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45996.29698240741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45996.29698240741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45996.29698240741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45996.29698240741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45996.29698240741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45996.29698240741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45996.29698240741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45996.29698240741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45996.29698240741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45996.29698240741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45996.29698240741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45996.29698240741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45996.29698240741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45996.29698240741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45996.29698240741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45996.29698240741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45996.29698240741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45996.29698240741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45996.29698240741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45996.29698240741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45996.29698240741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45996.29698240741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45996.29698240741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45996.29698240741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45996.29698240741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45996.29698240741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45996.29698240741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45996.29698240741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45996.29698240741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45996.29698240741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45996.29698240741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45996.29698240741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45996.29698240741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45996.29698240741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45996.29698240741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45996.29698240741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45996.29698240741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45996.29698240741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45996.29698240741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45996.29698240741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45996.29698240741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45996.29698240741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45996.29698240741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45996.29698240741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45996.29698240741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45996.29698240741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45996.29698240741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45996.29698240741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45996.29698240741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45996.29698240741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45996.29698240741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45996.29698240741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45996.29698240741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45996.29698240741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45996.29698240741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45996.29698240741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45996.29698240741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45996.29698240741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45996.29698240741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45996.29698240741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45996.29698240741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45996.29698240741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45996.29698240741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45996.29698240741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45996.29698240741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45996.29698240741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45996.29698240741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45996.29698240741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45996.29698240741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45996.29698240741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45996.29698240741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45996.29698240741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45996.29698240741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45996.29698240741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45996.29698240741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45996.29698240741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45996.29698240741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45996.29698240741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45996.29698240741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45996.29698240741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45996.29698240741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45996.29698240741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45996.29698240741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45996.29698240741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45996.29698240741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45996.29698240741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45996.29698240741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45996.29698240741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45996.29698240741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45996.29698240741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45996.29698240741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45996.29698240741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45996.29698240741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45996.29698240741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45996.29698240741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45996.29698240741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45996.29698240741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45996.29698240741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45996.29698240741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45996.29698240741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45996.29698240741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45996.29698240741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45996.29698240741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45996.29698240741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45996.29698240741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45996.29698240741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45996.29698240741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45996.29698240741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45996.29698240741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45996.29698240741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45996.29698240741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45996.29698240741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45996.29698240741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45996.29698240741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45996.29698240741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45996.29698240741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45996.29698240741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45996.29698240741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45996.29698240741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45996.29698240741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45996.29698240741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45996.29698240741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45996.29698240741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45996.29698240741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45996.29698240741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45996.29698240741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45996.29698240741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45996.29698240741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45996.29698240741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45996.29698240741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45996.29698240741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45996.29698240741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45996.29698240741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45996.29698240741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45996.29698240741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45996.29698240741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45996.29698240741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45996.29698240741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45996.29698240741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45996.29698240741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45996.29698240741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45996.29698240741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45996.29698240741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45996.29698240741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45996.29698240741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45996.29698240741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45996.29698240741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45996.29698240741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45996.29698240741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45996.29698240741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45996.29698240741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45996.29698240741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45996.29698240741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45996.29698240741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45996.29698240741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45996.29698240741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45996.29698240741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45996.29698240741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45996.29698240741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45996.29698240741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45996.29698240741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45996.29698240741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45996.29698240741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45996.29698240741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45996.29698240741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45996.29698240741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45996.29698240741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45996.29698240741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45996.29698240741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45996.29698240741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45996.29698240741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45996.29698240741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45996.29698240741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45996.29698240741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45996.29698240741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45996.29698240741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45996.29698240741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45996.29698240741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45996.29698240741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45996.29698240741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45996.29698240741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45996.29698240741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45996.29698240741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45996.29698240741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45996.29698240741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45996.29698240741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45996.29698240741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45996.29698240741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45996.29698240741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45996.29698240741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45996.29698240741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45996.29698240741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45996.29698240741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45996.29698240741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45996.29698240741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45996.29698240741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45996.29698240741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45996.29698240741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45996.29698240741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45996.29698240741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45996.29698240741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45996.29698240741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45996.29698240741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45996.29698240741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45996.29698240741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45996.29698240741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45996.29698240741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45996.29698240741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45996.29698240741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45996.29698240741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45996.29698240741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45996.29698240741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45996.29698240741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45996.29698240741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45996.29698240741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45996.29698240741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45996.29698240741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45996.29698240741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45996.29698240741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45996.29698240741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45996.29698240741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45996.29698240741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45996.29698240741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45996.29698240741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45996.29698240741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45996.29698240741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45996.29698240741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45996.29698240741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45996.29698240741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45996.29698240741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45996.29698240741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45996.29698240741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292.81626481481362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0.12545462963316822</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45996.29698240741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45996.29698240741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45996.29698240741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45996.29698240741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45996.29698240741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45996.29698240741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45996.29698240741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45996.29698240741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45996.29698240741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45996.29698240741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45996.29698240741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45996.29698240741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45996.29698240741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45996.29698240741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45996.29698240741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45996.29698240741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45996.29698240741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45996.29698240741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45996.29698240741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45996.29698240741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45996.29698240741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45996.29698240741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45996.29698240741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45996.29698240741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45996.29698240741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45996.29698240741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45996.29698240741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45996.29698240741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45996.29698240741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45996.29698240741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45996.29698240741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45996.29698240741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45996.29698240741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45996.29698240741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45996.29698240741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45996.29698240741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45996.29698240741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45996.29698240741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45996.29698240741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45996.29698240741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45996.29698240741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45996.29698240741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45996.29698240741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45996.29698240741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45996.29698240741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45996.29698240741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45996.29698240741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45996.29698240741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45996.29698240741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45996.29698240741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45996.29698240741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45996.29698240741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45996.29698240741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45996.29698240741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45996.29698240741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45996.29698240741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45996.29698240741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45996.29698240741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45996.29698240741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45996.29698240741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45996.29698240741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45996.29698240741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45996.29698240741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45996.29698240741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45996.29698240741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45996.29698240741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45996.29698240741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45996.29698240741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45996.29698240741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45996.29698240741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45996.29698240741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45996.29698240741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45996.29698240741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45996.29698240741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45996.29698240741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45996.29698240741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45996.29698240741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45996.29698240741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45996.29698240741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45996.29698240741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45996.29698240741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45996.29698240741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45996.29698240741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45996.29698240741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45996.29698240741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45996.29698240741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45996.29698240741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45996.29698240741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45996.29698240741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45996.29698240741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45996.29698240741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45996.29698240741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45996.29698240741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45996.29698240741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45996.29698240741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45996.29698240741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45996.29698240741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45996.29698240741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45996.29698240741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45996.29698240741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45996.29698240741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45996.29698240741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45996.29698240741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45996.29698240741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45996.29698240741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45996.29698240741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45996.29698240741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45996.29698240741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45996.29698240741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45996.29698240741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45996.29698240741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45996.29698240741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45996.29698240741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45996.29698240741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45996.29698240741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45996.29698240741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45996.29698240741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45996.29698240741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45996.29698240741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45996.29698240741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45996.29698240741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45996.29698240741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45996.29698240741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45996.29698240741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45996.29698240741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45996.29698240741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45996.29698240741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45996.29698240741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45996.29698240741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45996.29698240741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45996.29698240741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45996.29698240741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45996.29698240741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45996.29698240741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45996.29698240741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45996.29698240741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45996.29698240741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45996.29698240741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45996.29698240741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45996.29698240741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45996.29698240741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45996.29698240741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45996.29698240741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45996.29698240741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45996.29698240741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45996.29698240741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45996.29698240741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45996.29698240741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45996.29698240741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45996.29698240741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45996.29698240741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45996.29698240741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45996.29698240741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45996.29698240741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45996.29698240741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45996.29698240741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45996.29698240741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45996.29698240741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45996.29698240741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45996.29698240741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45996.29698240741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45996.29698240741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45996.29698240741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45996.29698240741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45996.29698240741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45996.29698240741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45996.29698240741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45996.29698240741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45996.29698240741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45996.29698240741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45996.29698240741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45996.29698240741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45996.29698240741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45996.29698240741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45996.29698240741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45996.29698240741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45996.29698240741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45996.29698240741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45996.29698240741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45996.29698240741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45996.29698240741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45996.29698240741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45996.29698240741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45996.29698240741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45996.29698240741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45996.29698240741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45996.29698240741</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3" sqref="D13"/>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104.4649222222215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70.108105092593178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47.63587129629741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14.923683796296245</v>
      </c>
      <c r="H5" s="135">
        <v>45981.360798611109</v>
      </c>
      <c r="I5" s="106" t="str">
        <f>IFERROR(VLOOKUP(D5,DB!A:F,6,0),"")</f>
        <v>SCECO</v>
      </c>
      <c r="J5" s="106" t="str">
        <f>IFERROR(VLOOKUP(D5,DB!A:G,7,0),"")</f>
        <v>Dead</v>
      </c>
      <c r="K5" s="106" t="s">
        <v>39207</v>
      </c>
      <c r="L5" s="106" t="str">
        <f>IFERROR(VLOOKUP(D5,DB!A:I,9,0),"")</f>
        <v>Latis</v>
      </c>
    </row>
    <row r="6" spans="1:13">
      <c r="A6" s="106" t="s">
        <v>39208</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39209</v>
      </c>
      <c r="L6" s="37" t="str">
        <f>IFERROR(VLOOKUP(D6,DB!A:I,9,0),"")</f>
        <v>Latis</v>
      </c>
    </row>
    <row r="7" spans="1:13">
      <c r="A7" s="37"/>
      <c r="B7" s="37" t="str">
        <f>IFERROR(VLOOKUP(D7,DB!A:K,11,0),"")</f>
        <v/>
      </c>
      <c r="C7" s="37"/>
      <c r="D7"/>
      <c r="E7" s="37"/>
      <c r="F7" s="38"/>
      <c r="G7" s="134">
        <f t="shared" ca="1" si="2"/>
        <v>45996.29698240741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45996.29698240741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45996.29698240741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45996.29698240741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45996.29698240741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45996.29698240741</v>
      </c>
      <c r="H12" s="38"/>
      <c r="I12" s="37" t="str">
        <f>IFERROR(VLOOKUP(D12,DB!A:F,6,0),"")</f>
        <v/>
      </c>
      <c r="J12" s="37" t="str">
        <f>IFERROR(VLOOKUP(D12,DB!A:G,7,0),"")</f>
        <v/>
      </c>
      <c r="K12" s="37"/>
      <c r="L12" s="37" t="str">
        <f>IFERROR(VLOOKUP(D12,DB!A:I,9,0),"")</f>
        <v/>
      </c>
    </row>
    <row r="13" spans="1:13" ht="15.75">
      <c r="A13" s="37"/>
      <c r="B13" s="37" t="str">
        <f>IFERROR(VLOOKUP(D13,DB!A:K,11,0),"")</f>
        <v/>
      </c>
      <c r="C13" s="37"/>
      <c r="D13" s="152"/>
      <c r="E13" s="37"/>
      <c r="F13" s="38"/>
      <c r="G13" s="134">
        <f t="shared" ca="1" si="2"/>
        <v>45996.29698240741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45996.29698240741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45996.29698240741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45996.29698240741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45996.29698240741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45996.29698240741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45996.29698240741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45996.29698240741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45996.29698240741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45996.29698240741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45996.29698240741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45996.29698240741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45996.29698240741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45996.29698240741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45996.29698240741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45996.29698240741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45996.29698240741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45996.29698240741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45996.29698240741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45996.29698240741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45996.29698240741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45996.29698240741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45996.29698240741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45996.29698240741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45996.29698240741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45996.29698240741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45996.29698240741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45996.29698240741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45996.29698240741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45996.29698240741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45996.29698240741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45996.29698240741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45996.29698240741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45996.29698240741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45996.29698240741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45996.29698240741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45996.29698240741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45996.29698240741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45996.29698240741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45996.29698240741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45996.29698240741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45996.29698240741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45996.29698240741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45996.29698240741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45996.29698240741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45996.29698240741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45996.29698240741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45996.29698240741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45996.29698240741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45996.29698240741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45996.29698240741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45996.29698240741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45996.29698240741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45996.29698240741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45996.29698240741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45996.29698240741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45996.29698240741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45996.29698240741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45996.29698240741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45996.29698240741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45996.29698240741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45996.29698240741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45996.29698240741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45996.29698240741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45996.29698240741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45996.29698240741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45996.29698240741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45996.29698240741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45996.29698240741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45996.29698240741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45996.29698240741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45996.29698240741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45996.29698240741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45996.29698240741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45996.29698240741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45996.29698240741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45996.29698240741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45996.29698240741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45996.29698240741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45996.29698240741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45996.29698240741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45996.29698240741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45996.29698240741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45996.29698240741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45996.29698240741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45996.29698240741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45996.29698240741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45996.29698240741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45996.29698240741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45996.29698240741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45996.29698240741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45996.29698240741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45996.29698240741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45996.29698240741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45996.29698240741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45996.29698240741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45996.29698240741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45996.29698240741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45996.29698240741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45996.29698240741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45996.29698240741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45996.29698240741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45996.29698240741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45996.29698240741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45996.29698240741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45996.29698240741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45996.29698240741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45996.29698240741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45996.29698240741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45996.29698240741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45996.29698240741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45996.29698240741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45996.29698240741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45996.29698240741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45996.29698240741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45996.29698240741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45996.29698240741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45996.29698240741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45996.29698240741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45996.29698240741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45996.29698240741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45996.29698240741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45996.29698240741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45996.29698240741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45996.29698240741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45996.29698240741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45996.29698240741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45996.29698240741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45996.29698240741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45996.29698240741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45996.29698240741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45996.29698240741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45996.29698240741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45996.29698240741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45996.29698240741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45996.29698240741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45996.29698240741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45996.29698240741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45996.29698240741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45996.29698240741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45996.29698240741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45996.29698240741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45996.29698240741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45996.29698240741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45996.29698240741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45996.29698240741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45996.29698240741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45996.29698240741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45996.29698240741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45996.29698240741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45996.29698240741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45996.29698240741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45996.29698240741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45996.29698240741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45996.29698240741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45996.29698240741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45996.29698240741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45996.29698240741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45996.29698240741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45996.29698240741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45996.29698240741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45996.29698240741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45996.29698240741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45996.29698240741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45996.29698240741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45996.29698240741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45996.29698240741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45996.29698240741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45996.29698240741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45996.29698240741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45996.29698240741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45996.29698240741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45996.29698240741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45996.29698240741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45996.29698240741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45996.29698240741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45996.29698240741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45996.29698240741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45996.29698240741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45996.29698240741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45996.29698240741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45996.29698240741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45996.29698240741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45996.29698240741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45996.29698240741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45996.29698240741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45996.29698240741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45996.29698240741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45996.29698240741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45996.29698240741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45996.29698240741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45996.29698240741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45996.29698240741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45996.29698240741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45996.29698240741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45996.29698240741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45996.29698240741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45996.29698240741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45996.29698240741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45996.29698240741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45996.29698240741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45996.29698240741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45996.29698240741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45996.29698240741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45996.29698240741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45996.29698240741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45996.29698240741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45996.29698240741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45996.29698240741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45996.29698240741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45996.29698240741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45996.29698240741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45996.29698240741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45996.29698240741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45996.29698240741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45996.29698240741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45996.29698240741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45996.29698240741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45996.29698240741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45996.29698240741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45996.29698240741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45996.29698240741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45996.29698240741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45996.29698240741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45996.29698240741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45996.29698240741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45996.29698240741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45996.29698240741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45996.29698240741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45996.29698240741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45996.29698240741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45996.29698240741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45996.29698240741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45996.29698240741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45996.29698240741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45996.29698240741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45996.29698240741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45996.29698240741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45996.29698240741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45996.29698240741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45996.29698240741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45996.29698240741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45996.29698240741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45996.29698240741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45996.29698240741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45996.29698240741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45996.29698240741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45996.29698240741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45996.29698240741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45996.29698240741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45996.29698240741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45996.29698240741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45996.29698240741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45996.29698240741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45996.29698240741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45996.29698240741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45996.29698240741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45996.29698240741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45996.29698240741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45996.29698240741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45996.29698240741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45996.29698240741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45996.29698240741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45996.29698240741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45996.29698240741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45996.29698240741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45996.29698240741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45996.29698240741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45996.29698240741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45996.29698240741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45996.29698240741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45996.29698240741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45996.29698240741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45996.29698240741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45996.29698240741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45996.29698240741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45996.29698240741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45996.29698240741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45996.29698240741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45996.29698240741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45996.29698240741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45996.29698240741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45996.29698240741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45996.29698240741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45996.29698240741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45996.29698240741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45996.29698240741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45996.29698240741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45996.29698240741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45996.29698240741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45996.29698240741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45996.29698240741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45996.29698240741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45996.29698240741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45996.29698240741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45996.29698240741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45996.29698240741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45996.29698240741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45996.29698240741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45996.29698240741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45996.29698240741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45996.29698240741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45996.29698240741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45996.29698240741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45996.29698240741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45996.29698240741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45996.29698240741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45996.29698240741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45996.29698240741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45996.29698240741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45996.29698240741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45996.29698240741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45996.29698240741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45996.29698240741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45996.29698240741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45996.29698240741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45996.29698240741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45996.29698240741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45996.29698240741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45996.29698240741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45996.29698240741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45996.29698240741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45996.29698240741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45996.29698240741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45996.29698240741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45996.29698240741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45996.29698240741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45996.29698240741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45996.29698240741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45996.29698240741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45996.29698240741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45996.29698240741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45996.29698240741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45996.29698240741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45996.29698240741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45996.29698240741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45996.29698240741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45996.29698240741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45996.29698240741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45996.29698240741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45996.29698240741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45996.29698240741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45996.29698240741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45996.29698240741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45996.29698240741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45996.29698240741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45996.29698240741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45996.29698240741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45996.29698240741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45996.29698240741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45996.29698240741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45996.29698240741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45996.29698240741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45996.29698240741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45996.29698240741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45996.29698240741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45996.29698240741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45996.29698240741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45996.29698240741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45996.29698240741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45996.29698240741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45996.29698240741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45996.29698240741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45996.29698240741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45996.29698240741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45996.29698240741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45996.29698240741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45996.29698240741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45996.29698240741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45996.29698240741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45996.29698240741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45996.29698240741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45996.29698240741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45996.29698240741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45996.29698240741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45996.29698240741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45996.29698240741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45996.29698240741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45996.29698240741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45996.29698240741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45996.29698240741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45996.29698240741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45996.29698240741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45996.29698240741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45996.29698240741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45996.29698240741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45996.29698240741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45996.29698240741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45996.29698240741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45996.29698240741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45996.29698240741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45996.29698240741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45996.29698240741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45996.29698240741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45996.29698240741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45996.29698240741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45996.29698240741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45996.29698240741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45996.29698240741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45996.29698240741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45996.29698240741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45996.29698240741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45996.29698240741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45996.29698240741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45996.29698240741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45996.29698240741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45996.29698240741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45996.29698240741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45996.29698240741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45996.29698240741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45996.29698240741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45996.29698240741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45996.29698240741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45996.29698240741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45996.29698240741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45996.29698240741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45996.29698240741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45996.29698240741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45996.29698240741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45996.29698240741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45996.29698240741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45996.29698240741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45996.29698240741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45996.29698240741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45996.29698240741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45996.29698240741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45996.29698240741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45996.29698240741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45996.29698240741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45996.29698240741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45996.29698240741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45996.29698240741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45996.29698240741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45996.29698240741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45996.29698240741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45996.29698240741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45996.29698240741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45996.29698240741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45996.29698240741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45996.29698240741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45996.29698240741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45996.29698240741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45996.29698240741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45996.29698240741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45996.29698240741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45996.29698240741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45996.29698240741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45996.29698240741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45996.29698240741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45996.29698240741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45996.29698240741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45996.29698240741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45996.29698240741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45996.29698240741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45996.29698240741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45996.29698240741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45996.29698240741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45996.29698240741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45996.29698240741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45996.29698240741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45996.29698240741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45996.29698240741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45996.29698240741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45996.29698240741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45996.29698240741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45996.29698240741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45996.29698240741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45996.29698240741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